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kevinthomasonold/Documents/11 Environmental Stuff/20 GREN - Grand River Environmental Network/GREN Invoicing Stuff/"/>
    </mc:Choice>
  </mc:AlternateContent>
  <xr:revisionPtr revIDLastSave="0" documentId="13_ncr:1_{E9BBCAD8-1999-894C-9E4C-421DC0409FD0}" xr6:coauthVersionLast="47" xr6:coauthVersionMax="47" xr10:uidLastSave="{00000000-0000-0000-0000-000000000000}"/>
  <bookViews>
    <workbookView xWindow="-46060" yWindow="3260" windowWidth="42380" windowHeight="24580" xr2:uid="{00000000-000D-0000-FFFF-FFFF00000000}"/>
  </bookViews>
  <sheets>
    <sheet name="Invoice" sheetId="1" r:id="rId1"/>
  </sheets>
  <definedNames>
    <definedName name="_xlnm.Print_Titles" localSheetId="0">Invoice!$13:$13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5" i="1" l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G90" i="1"/>
  <c r="H90" i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91" i="1" l="1"/>
  <c r="J92" i="1" s="1"/>
  <c r="J93" i="1" l="1"/>
  <c r="J95" i="1" l="1"/>
  <c r="J97" i="1" s="1"/>
</calcChain>
</file>

<file path=xl/sharedStrings.xml><?xml version="1.0" encoding="utf-8"?>
<sst xmlns="http://schemas.openxmlformats.org/spreadsheetml/2006/main" count="109" uniqueCount="107">
  <si>
    <t>INVOICE</t>
  </si>
  <si>
    <t>DATE:</t>
  </si>
  <si>
    <t>INVOICE #</t>
  </si>
  <si>
    <t>AMOUNT</t>
  </si>
  <si>
    <t>SUBTOTAL</t>
  </si>
  <si>
    <t>SALES TAX</t>
  </si>
  <si>
    <t>OTHER</t>
  </si>
  <si>
    <t>TOTAL</t>
  </si>
  <si>
    <t>BILL TO:</t>
  </si>
  <si>
    <t>Keviron Group Enterprises</t>
  </si>
  <si>
    <t>N2J 3Z4</t>
  </si>
  <si>
    <t>(519) 240-1648</t>
  </si>
  <si>
    <t>HST TAX RATE</t>
  </si>
  <si>
    <t>Waterloo, Ontario   Canada</t>
  </si>
  <si>
    <t>THANK YOU!</t>
  </si>
  <si>
    <t>Make all checks payable to Kevin Thomason, Keviron Enterprises.  If you have any questions concerning this invoice contact us at kevinthomason@mac.com.</t>
  </si>
  <si>
    <t>1115-3 Cedar Grove Road</t>
  </si>
  <si>
    <t>HST # 86297 1272 RT0001</t>
  </si>
  <si>
    <t>Date</t>
  </si>
  <si>
    <t>Description</t>
  </si>
  <si>
    <t>E-mails</t>
  </si>
  <si>
    <t>Calls</t>
  </si>
  <si>
    <t>Non-Billable</t>
  </si>
  <si>
    <t>Billable</t>
  </si>
  <si>
    <t>Rate/Hr</t>
  </si>
  <si>
    <t>Monthly Time Total (Non-Billable and Billable)</t>
  </si>
  <si>
    <t>Environmental Consulting and Services</t>
  </si>
  <si>
    <t>Grand River Environmental Network</t>
  </si>
  <si>
    <t>Treasurer, Greg Michalenko</t>
  </si>
  <si>
    <t>c/o 53 Menno Street</t>
  </si>
  <si>
    <t>N2L 2A6</t>
  </si>
  <si>
    <t>Video</t>
  </si>
  <si>
    <t>Less 50% Discount of All Time (Give Half Back)</t>
  </si>
  <si>
    <t>Follow-up OGA Exec - Franz - Doodle, Greg re: EcoSpark, invoicing, etc.</t>
  </si>
  <si>
    <t>Draft Presentation on ROP Next Steps for Victoria Nieghborhood Association</t>
  </si>
  <si>
    <t>Prepare presentation, confirm details/calls, and send speaker notes</t>
  </si>
  <si>
    <t>Presentation to Kitchener Neighbourhood Associations on MCRs and OP</t>
  </si>
  <si>
    <t>Admin - e-mail, timesheets, follow-up questions, outreach to Kate, Ken S., etc.</t>
  </si>
  <si>
    <t>Update Meeting with Franz - OGA Councillor Webinars, next steps, OGA SC Meeting</t>
  </si>
  <si>
    <t>Meeting with Kate Daley at Region of Waterloo re: ROP &amp; Climate, follow-up</t>
  </si>
  <si>
    <t>Meeting with Greg M. re: accounting and GBF grant administration</t>
  </si>
  <si>
    <t>Call with Kevin Eby - update on OGA Councillor Webinars and next steps</t>
  </si>
  <si>
    <t>Follow-up with Wilmot group on MCR development standards and next steps</t>
  </si>
  <si>
    <t>Meeting with Wilmot CAO, rare Exec Director and Staff re: protected lands</t>
  </si>
  <si>
    <t>Send update to community groups to promote upcoming events - symposium, rallies, etc.</t>
  </si>
  <si>
    <t>Research Official Plans and Green Standards from other municipalities</t>
  </si>
  <si>
    <t>Meeting and E-mails with Green Standards Group for Regional Official Plan</t>
  </si>
  <si>
    <t>Send Background Info and Confirmation to MP Tim Louis for meeting</t>
  </si>
  <si>
    <t>Call with MPP Catherine Fife - draft questions for Legislature and Question Period</t>
  </si>
  <si>
    <t>OGA Steering Committee Meeting - Franz, Anne, Debbie, Linda - plan weeks ahead</t>
  </si>
  <si>
    <t>Greenbelt West Alliance Team Update Meeting - Plan strategy meeting</t>
  </si>
  <si>
    <t>E-mail to local leaders on Regional Official Plan Green Minimum Standards</t>
  </si>
  <si>
    <t>Prep call for Minister and MP meetings for tomorrow - Nature Canada</t>
  </si>
  <si>
    <t>Follow-up with speakers and conference organizers - questions, kudos</t>
  </si>
  <si>
    <t>UW/KWAR Regional Official Plan Growth Symposium Event - 220 participants!</t>
  </si>
  <si>
    <t>Webinar with Sarah Harmer and Citizens for Safe Ground Water for Wilmot</t>
  </si>
  <si>
    <t>Meeting with Minister Steven Guibeault on protected areas and indigenous protected areas</t>
  </si>
  <si>
    <t>Meeting with MP Tim Louis - Greenbelt expansion, MCR's, protected areas, etc.</t>
  </si>
  <si>
    <t>Admin - follow-up e-mails, timesheets, find accountant - Rob Hutchison</t>
  </si>
  <si>
    <t>Strategic Planning Meeting with Greenbelt West Alliance -figure out 8 weeks</t>
  </si>
  <si>
    <t>Follow-up Franz - re: Greenbelt Pledge, next steps</t>
  </si>
  <si>
    <t>Send EBR Letter re: current standards and need for improvements</t>
  </si>
  <si>
    <t>Meeting with Matthew Day at WCEI - figure out collaboration</t>
  </si>
  <si>
    <t xml:space="preserve">Rewrite blog post article - total redraft!! </t>
  </si>
  <si>
    <t>Wilmot Community Group Update Meeting - formulate new charter</t>
  </si>
  <si>
    <t>Meeting with Wilmot Councillor Jenn Pfennig - go over MCR, farmland protection, food security, etc.</t>
  </si>
  <si>
    <t>Follow-up Green Development Standards group, Slack update, next steps, etc.</t>
  </si>
  <si>
    <t>Create Google Doc for Organizations working on Green Standards</t>
  </si>
  <si>
    <t>OGA Steering Committee Meeting - Franz, Anne, Debbie, Linda - next steps</t>
  </si>
  <si>
    <t>E-mail catch-up - GDS Group, Councillor Pfennig, Wilmot follow-up, etc.</t>
  </si>
  <si>
    <t>Follow-up reporter M Slaught re: MCR article and extensive edits required</t>
  </si>
  <si>
    <t>Follow-up GREN inquiries re: speaker request - Sept MCR conf, GRCA land sales</t>
  </si>
  <si>
    <t>Follow-up questions/e-mails about housing shortage/land shortage - Kitchener</t>
  </si>
  <si>
    <t>Follow-up e-mails on land use and Green Development Standards</t>
  </si>
  <si>
    <t>E-mail - Steve B, Steph G., Greg M., Mayor Jaworsky, Councillor Henry</t>
  </si>
  <si>
    <t>Follow-up Citizens for Safe Ground Water, Guelph Groups and GREN</t>
  </si>
  <si>
    <t>Review/edit OGA draft Press Release on Greenbelt Expansion</t>
  </si>
  <si>
    <t>Greenbelt West Update Meeting - update, reschedule and send group e-mail</t>
  </si>
  <si>
    <t>Follow up Councillor Jeff Henry, Kevin Eby, Region of Waterloo Staff, Cambridge Council</t>
  </si>
  <si>
    <t>OGA - Edit Google Doc for webinar planning and potential speakers</t>
  </si>
  <si>
    <t>Follow-up e-mails GREN, OGA, Wilmot, Regional Staff, other NGO's, etc.</t>
  </si>
  <si>
    <t>Grassroots activists Zoom meeting on next steps and Council presentations</t>
  </si>
  <si>
    <t>Meeting with Franz to plan Webinar for Sustainable Communities</t>
  </si>
  <si>
    <t>Join WW Annual AGM Conference/Event - prep and follow-up</t>
  </si>
  <si>
    <t>CSGWR Conference Call on Delegations, Draft Councillor e-mails</t>
  </si>
  <si>
    <t>Provinical MMAH Announcement on GB Expansion - only URV's… follow-up OGA an GREN</t>
  </si>
  <si>
    <t>Draft/Revise OGA Press Release with Franz - Call/E-mail and work online</t>
  </si>
  <si>
    <t>Send e-mail to GREN and area groups about MMAH announcement</t>
  </si>
  <si>
    <t>Review and Read Submission Data, Analyze feedback and draft e-mail</t>
  </si>
  <si>
    <t>Conference Call with Mike Marcolongo to discuss past consultation release</t>
  </si>
  <si>
    <t>Outreach to Regional Staff regarding MCR update concerns - OFA, Eby, etc.</t>
  </si>
  <si>
    <t>Follow-up with OGA regarding Press Releases, submissions, further research</t>
  </si>
  <si>
    <t>Edit and redraft Greenbelt West Alliance Press Release on announcement</t>
  </si>
  <si>
    <t>Follow-up with GREN, OHI, GBW, NVEB, etc. on announcement next steps</t>
  </si>
  <si>
    <t>Greenbelt URV and PG Moraine Announcement Press Release follow-up</t>
  </si>
  <si>
    <t>Call with MPP Catherine Fife on Greenbelt Announcement, MCR and upcoming announcements</t>
  </si>
  <si>
    <t>Call with NDP MP Sandy Shaw on Greenbelt Announcement and Legislature</t>
  </si>
  <si>
    <t>Press Release follow-up, interview prep, group update, etc.</t>
  </si>
  <si>
    <t>Interview with Noor Javed at Toronto Star on Greenbelt expansion/URV's</t>
  </si>
  <si>
    <t>Draft e-mails to local Councillors for leading on MCR standards</t>
  </si>
  <si>
    <t>Update to group, planning for Thursday meeting, next steps, etc.</t>
  </si>
  <si>
    <t>Regional Official Plan Meeting with Regional Staff and Stakeholder</t>
  </si>
  <si>
    <t>Research Next Steps for Regional Official Plan, Outreach to Community</t>
  </si>
  <si>
    <t>Zoom Call with Kevin Eby and Mark Reusser (OFA) - strategize response</t>
  </si>
  <si>
    <t>Preparations for Presentation to Knox Community Group on MCR, ROP</t>
  </si>
  <si>
    <t>Presentation to Knox Group, follow-up questions/e-mails</t>
  </si>
  <si>
    <t>Outreach to Regional Planning &amp; Works Committee Chair, Staff, Local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</si>
</sst>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[$-409]mmmm\ d\,\ yyyy;@"/>
    <numFmt numFmtId="166" formatCode="[$-1009]mmmm\ d\,\ yyyy;@"/>
  </numFmts>
  <fonts count="30" x14ac:knownFonts="1">
    <font>
      <sz val="10"/>
      <name val="Arial"/>
    </font>
    <font>
      <b/>
      <sz val="10"/>
      <name val="Arial"/>
      <family val="2"/>
    </font>
    <font>
      <sz val="10"/>
      <name val="Franklin Gothic Book"/>
      <family val="2"/>
      <scheme val="minor"/>
    </font>
    <font>
      <b/>
      <i/>
      <sz val="10"/>
      <name val="Franklin Gothic Book"/>
      <family val="2"/>
      <scheme val="minor"/>
    </font>
    <font>
      <b/>
      <i/>
      <sz val="9"/>
      <name val="Franklin Gothic Book"/>
      <family val="2"/>
      <scheme val="minor"/>
    </font>
    <font>
      <sz val="9"/>
      <name val="Franklin Gothic Book"/>
      <family val="2"/>
      <scheme val="minor"/>
    </font>
    <font>
      <b/>
      <sz val="9"/>
      <name val="Franklin Gothic Book"/>
      <family val="2"/>
      <scheme val="minor"/>
    </font>
    <font>
      <b/>
      <sz val="10"/>
      <color rgb="FF080808"/>
      <name val="Franklin Gothic Book"/>
      <family val="2"/>
      <scheme val="minor"/>
    </font>
    <font>
      <sz val="10"/>
      <color rgb="FF080808"/>
      <name val="Franklin Gothic Book"/>
      <family val="2"/>
      <scheme val="minor"/>
    </font>
    <font>
      <b/>
      <i/>
      <sz val="18"/>
      <color theme="4"/>
      <name val="Franklin Gothic Book"/>
      <family val="2"/>
      <scheme val="minor"/>
    </font>
    <font>
      <b/>
      <sz val="28"/>
      <color theme="9"/>
      <name val="Franklin Gothic Medium"/>
      <family val="2"/>
      <scheme val="major"/>
    </font>
    <font>
      <sz val="28"/>
      <color theme="9"/>
      <name val="Arial"/>
      <family val="2"/>
    </font>
    <font>
      <sz val="10"/>
      <color rgb="FF080808"/>
      <name val="Franklin Gothic Medium"/>
      <family val="2"/>
      <scheme val="major"/>
    </font>
    <font>
      <sz val="9"/>
      <color rgb="FF080808"/>
      <name val="Franklin Gothic Book"/>
      <family val="2"/>
      <scheme val="minor"/>
    </font>
    <font>
      <b/>
      <sz val="11"/>
      <color rgb="FF080808"/>
      <name val="Franklin Gothic Book"/>
      <family val="2"/>
      <scheme val="minor"/>
    </font>
    <font>
      <b/>
      <i/>
      <sz val="10"/>
      <color rgb="FF080808"/>
      <name val="Arial"/>
      <family val="2"/>
    </font>
    <font>
      <sz val="27"/>
      <color theme="7"/>
      <name val="Franklin Gothic Medium"/>
      <family val="2"/>
      <scheme val="major"/>
    </font>
    <font>
      <sz val="12"/>
      <color theme="2"/>
      <name val="Franklin Gothic Medium"/>
      <family val="2"/>
      <scheme val="major"/>
    </font>
    <font>
      <sz val="12"/>
      <name val="Franklin Gothic Book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sz val="12"/>
      <color rgb="FF080808"/>
      <name val="Franklin Gothic Book"/>
      <family val="2"/>
      <scheme val="minor"/>
    </font>
    <font>
      <sz val="12"/>
      <color rgb="FF080808"/>
      <name val="Arial"/>
      <family val="2"/>
    </font>
    <font>
      <b/>
      <sz val="12"/>
      <color rgb="FF080808"/>
      <name val="Arial"/>
      <family val="2"/>
    </font>
    <font>
      <b/>
      <sz val="10"/>
      <color rgb="FF080808"/>
      <name val="Franklin Gothic Book"/>
      <family val="2"/>
    </font>
    <font>
      <i/>
      <sz val="10"/>
      <name val="Franklin Gothic Book"/>
      <family val="2"/>
    </font>
    <font>
      <sz val="9"/>
      <name val="Franklin Gothic Book"/>
      <family val="2"/>
    </font>
    <font>
      <sz val="12"/>
      <color rgb="FFFF000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theme="2" tint="-0.14999847407452621"/>
      </left>
      <right style="thin">
        <color theme="2" tint="-0.14999847407452621"/>
      </right>
      <top style="thin">
        <color theme="2" tint="-0.14999847407452621"/>
      </top>
      <bottom style="thin">
        <color theme="2" tint="-0.14999847407452621"/>
      </bottom>
      <diagonal/>
    </border>
    <border>
      <left style="thin">
        <color theme="2" tint="-0.14999847407452621"/>
      </left>
      <right style="thin">
        <color theme="2" tint="-0.14999847407452621"/>
      </right>
      <top/>
      <bottom style="thin">
        <color theme="2" tint="-0.14999847407452621"/>
      </bottom>
      <diagonal/>
    </border>
    <border>
      <left/>
      <right/>
      <top/>
      <bottom style="medium">
        <color theme="7"/>
      </bottom>
      <diagonal/>
    </border>
    <border>
      <left style="thin">
        <color theme="2" tint="-0.14993743705557422"/>
      </left>
      <right style="thin">
        <color theme="2" tint="-0.14993743705557422"/>
      </right>
      <top style="thin">
        <color theme="2" tint="-0.14993743705557422"/>
      </top>
      <bottom style="thin">
        <color theme="2" tint="-0.14993743705557422"/>
      </bottom>
      <diagonal/>
    </border>
    <border>
      <left/>
      <right style="thin">
        <color theme="2" tint="-0.14993743705557422"/>
      </right>
      <top style="thin">
        <color theme="2" tint="-0.14993743705557422"/>
      </top>
      <bottom style="thin">
        <color theme="2" tint="-0.14993743705557422"/>
      </bottom>
      <diagonal/>
    </border>
    <border>
      <left style="thin">
        <color theme="2" tint="-0.14993743705557422"/>
      </left>
      <right style="thin">
        <color theme="2" tint="-0.14993743705557422"/>
      </right>
      <top style="thin">
        <color theme="2" tint="-0.14993743705557422"/>
      </top>
      <bottom/>
      <diagonal/>
    </border>
    <border>
      <left style="thin">
        <color theme="2" tint="-0.14990691854609822"/>
      </left>
      <right style="thin">
        <color theme="2" tint="-0.14990691854609822"/>
      </right>
      <top style="thin">
        <color theme="2" tint="-0.14990691854609822"/>
      </top>
      <bottom style="thin">
        <color theme="2" tint="-0.14990691854609822"/>
      </bottom>
      <diagonal/>
    </border>
    <border>
      <left style="thin">
        <color theme="2" tint="-0.14993743705557422"/>
      </left>
      <right style="thin">
        <color theme="2" tint="-0.14993743705557422"/>
      </right>
      <top/>
      <bottom style="thin">
        <color theme="2" tint="-0.14993743705557422"/>
      </bottom>
      <diagonal/>
    </border>
    <border>
      <left style="thin">
        <color theme="2" tint="-0.14990691854609822"/>
      </left>
      <right style="thin">
        <color theme="2" tint="-0.14990691854609822"/>
      </right>
      <top style="thin">
        <color theme="2" tint="-0.14990691854609822"/>
      </top>
      <bottom/>
      <diagonal/>
    </border>
    <border>
      <left/>
      <right style="thin">
        <color theme="2" tint="-0.14993743705557422"/>
      </right>
      <top style="thin">
        <color theme="2" tint="-0.14993743705557422"/>
      </top>
      <bottom/>
      <diagonal/>
    </border>
  </borders>
  <cellStyleXfs count="9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/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horizontal="left"/>
    </xf>
    <xf numFmtId="0" fontId="13" fillId="0" borderId="0" xfId="0" applyFont="1"/>
    <xf numFmtId="164" fontId="14" fillId="0" borderId="0" xfId="0" applyNumberFormat="1" applyFont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left" readingOrder="1"/>
    </xf>
    <xf numFmtId="0" fontId="2" fillId="0" borderId="3" xfId="0" applyFont="1" applyFill="1" applyBorder="1" applyAlignment="1"/>
    <xf numFmtId="0" fontId="16" fillId="0" borderId="3" xfId="0" applyFont="1" applyFill="1" applyBorder="1" applyAlignment="1"/>
    <xf numFmtId="0" fontId="17" fillId="3" borderId="0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7" fillId="3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5" fillId="0" borderId="0" xfId="0" applyFont="1" applyAlignment="1">
      <alignment horizontal="center" readingOrder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Border="1" applyAlignment="1">
      <alignment horizontal="center" wrapText="1" shrinkToFit="1"/>
    </xf>
    <xf numFmtId="0" fontId="13" fillId="0" borderId="0" xfId="0" applyFont="1" applyAlignment="1">
      <alignment horizontal="center"/>
    </xf>
    <xf numFmtId="10" fontId="21" fillId="2" borderId="1" xfId="0" applyNumberFormat="1" applyFont="1" applyFill="1" applyBorder="1" applyAlignment="1">
      <alignment horizontal="right"/>
    </xf>
    <xf numFmtId="43" fontId="21" fillId="0" borderId="1" xfId="0" applyNumberFormat="1" applyFont="1" applyFill="1" applyBorder="1" applyAlignment="1">
      <alignment horizontal="right"/>
    </xf>
    <xf numFmtId="43" fontId="21" fillId="2" borderId="1" xfId="0" applyNumberFormat="1" applyFont="1" applyFill="1" applyBorder="1" applyAlignment="1">
      <alignment horizontal="right"/>
    </xf>
    <xf numFmtId="44" fontId="24" fillId="0" borderId="1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5" fontId="23" fillId="0" borderId="0" xfId="0" applyNumberFormat="1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19" fillId="0" borderId="0" xfId="7" applyBorder="1" applyAlignment="1">
      <alignment horizontal="left"/>
    </xf>
    <xf numFmtId="44" fontId="21" fillId="0" borderId="2" xfId="0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center" wrapText="1"/>
    </xf>
    <xf numFmtId="44" fontId="5" fillId="0" borderId="4" xfId="0" applyNumberFormat="1" applyFont="1" applyBorder="1" applyAlignment="1">
      <alignment horizontal="right"/>
    </xf>
    <xf numFmtId="8" fontId="21" fillId="2" borderId="4" xfId="0" applyNumberFormat="1" applyFont="1" applyFill="1" applyBorder="1" applyAlignment="1">
      <alignment horizontal="right"/>
    </xf>
    <xf numFmtId="43" fontId="21" fillId="2" borderId="4" xfId="0" applyNumberFormat="1" applyFont="1" applyFill="1" applyBorder="1" applyAlignment="1">
      <alignment horizontal="right"/>
    </xf>
    <xf numFmtId="0" fontId="21" fillId="0" borderId="0" xfId="0" applyFont="1" applyAlignment="1"/>
    <xf numFmtId="8" fontId="21" fillId="0" borderId="5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center" wrapText="1"/>
    </xf>
    <xf numFmtId="0" fontId="24" fillId="0" borderId="0" xfId="0" applyFont="1" applyAlignment="1">
      <alignment horizontal="left"/>
    </xf>
    <xf numFmtId="44" fontId="28" fillId="0" borderId="2" xfId="0" applyNumberFormat="1" applyFont="1" applyFill="1" applyBorder="1" applyAlignment="1">
      <alignment horizontal="right"/>
    </xf>
    <xf numFmtId="0" fontId="21" fillId="0" borderId="0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10" fillId="0" borderId="3" xfId="0" applyFont="1" applyFill="1" applyBorder="1" applyAlignment="1"/>
    <xf numFmtId="0" fontId="11" fillId="0" borderId="3" xfId="0" applyFont="1" applyFill="1" applyBorder="1" applyAlignment="1"/>
    <xf numFmtId="0" fontId="22" fillId="0" borderId="0" xfId="0" applyFont="1" applyBorder="1" applyAlignment="1">
      <alignment wrapText="1" shrinkToFit="1"/>
    </xf>
    <xf numFmtId="0" fontId="21" fillId="0" borderId="8" xfId="0" applyFont="1" applyBorder="1" applyAlignment="1">
      <alignment horizontal="left" wrapText="1"/>
    </xf>
    <xf numFmtId="0" fontId="21" fillId="0" borderId="8" xfId="0" applyFont="1" applyBorder="1" applyAlignment="1">
      <alignment horizontal="center" wrapText="1"/>
    </xf>
    <xf numFmtId="166" fontId="21" fillId="0" borderId="7" xfId="0" applyNumberFormat="1" applyFont="1" applyBorder="1"/>
    <xf numFmtId="0" fontId="21" fillId="0" borderId="7" xfId="0" applyFont="1" applyBorder="1"/>
    <xf numFmtId="0" fontId="21" fillId="0" borderId="7" xfId="0" applyFont="1" applyBorder="1" applyAlignment="1">
      <alignment horizontal="center"/>
    </xf>
    <xf numFmtId="8" fontId="21" fillId="2" borderId="5" xfId="0" applyNumberFormat="1" applyFont="1" applyFill="1" applyBorder="1" applyAlignment="1">
      <alignment horizontal="right"/>
    </xf>
    <xf numFmtId="166" fontId="21" fillId="0" borderId="9" xfId="0" applyNumberFormat="1" applyFont="1" applyBorder="1"/>
    <xf numFmtId="0" fontId="21" fillId="0" borderId="9" xfId="0" applyFont="1" applyBorder="1"/>
    <xf numFmtId="0" fontId="21" fillId="0" borderId="9" xfId="0" applyFont="1" applyBorder="1" applyAlignment="1">
      <alignment horizontal="center"/>
    </xf>
    <xf numFmtId="8" fontId="21" fillId="0" borderId="10" xfId="0" applyNumberFormat="1" applyFont="1" applyBorder="1" applyAlignment="1">
      <alignment horizontal="center" wrapText="1"/>
    </xf>
    <xf numFmtId="8" fontId="21" fillId="0" borderId="7" xfId="0" applyNumberFormat="1" applyFont="1" applyBorder="1" applyAlignment="1">
      <alignment horizontal="center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CDCD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ustom 14">
      <a:dk1>
        <a:srgbClr val="372248"/>
      </a:dk1>
      <a:lt1>
        <a:srgbClr val="FFFFFF"/>
      </a:lt1>
      <a:dk2>
        <a:srgbClr val="171123"/>
      </a:dk2>
      <a:lt2>
        <a:srgbClr val="FFFFFF"/>
      </a:lt2>
      <a:accent1>
        <a:srgbClr val="F46036"/>
      </a:accent1>
      <a:accent2>
        <a:srgbClr val="5B85AA"/>
      </a:accent2>
      <a:accent3>
        <a:srgbClr val="F46036"/>
      </a:accent3>
      <a:accent4>
        <a:srgbClr val="2F4B83"/>
      </a:accent4>
      <a:accent5>
        <a:srgbClr val="55559D"/>
      </a:accent5>
      <a:accent6>
        <a:srgbClr val="493670"/>
      </a:accent6>
      <a:hlink>
        <a:srgbClr val="F46036"/>
      </a:hlink>
      <a:folHlink>
        <a:srgbClr val="F46038"/>
      </a:folHlink>
    </a:clrScheme>
    <a:fontScheme name="Franklin Gothic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99"/>
  <sheetViews>
    <sheetView showGridLines="0" tabSelected="1" topLeftCell="A77" zoomScale="150" zoomScaleNormal="150" zoomScalePageLayoutView="150" workbookViewId="0">
      <selection activeCell="J81" sqref="J81"/>
    </sheetView>
  </sheetViews>
  <sheetFormatPr baseColWidth="10" defaultColWidth="8.83203125" defaultRowHeight="13" x14ac:dyDescent="0.15"/>
  <cols>
    <col min="1" max="1" width="2.5" style="2" customWidth="1"/>
    <col min="2" max="2" width="20.83203125" style="22" customWidth="1"/>
    <col min="3" max="3" width="64.6640625" style="2" customWidth="1"/>
    <col min="4" max="4" width="9" style="29" customWidth="1"/>
    <col min="5" max="5" width="7" style="2" customWidth="1"/>
    <col min="6" max="6" width="9.1640625" style="2" customWidth="1"/>
    <col min="7" max="7" width="10.33203125" style="29" customWidth="1"/>
    <col min="8" max="8" width="10.6640625" style="29" customWidth="1"/>
    <col min="9" max="9" width="11.83203125" style="2" customWidth="1"/>
    <col min="10" max="10" width="22" style="2" customWidth="1"/>
    <col min="11" max="16384" width="8.83203125" style="2"/>
  </cols>
  <sheetData>
    <row r="1" spans="2:10" s="1" customFormat="1" ht="63" customHeight="1" thickBot="1" x14ac:dyDescent="0.4">
      <c r="B1" s="66" t="s">
        <v>9</v>
      </c>
      <c r="C1" s="66"/>
      <c r="D1" s="66"/>
      <c r="E1" s="66"/>
      <c r="F1" s="66"/>
      <c r="G1" s="66"/>
      <c r="H1" s="67"/>
      <c r="I1" s="17"/>
      <c r="J1" s="18" t="s">
        <v>0</v>
      </c>
    </row>
    <row r="2" spans="2:10" ht="30.75" customHeight="1" x14ac:dyDescent="0.2">
      <c r="B2" s="21" t="s">
        <v>26</v>
      </c>
      <c r="C2" s="11"/>
      <c r="D2" s="28"/>
      <c r="E2" s="11"/>
      <c r="F2" s="11"/>
      <c r="G2" s="28"/>
      <c r="I2" s="8" t="s">
        <v>1</v>
      </c>
      <c r="J2" s="50">
        <v>44651</v>
      </c>
    </row>
    <row r="3" spans="2:10" ht="16" x14ac:dyDescent="0.2">
      <c r="H3" s="36"/>
      <c r="I3" s="8" t="s">
        <v>2</v>
      </c>
      <c r="J3" s="51">
        <v>507</v>
      </c>
    </row>
    <row r="4" spans="2:10" ht="12.75" customHeight="1" x14ac:dyDescent="0.15">
      <c r="B4" s="23"/>
      <c r="C4" s="3"/>
      <c r="D4" s="30"/>
      <c r="E4" s="3"/>
      <c r="F4" s="3"/>
      <c r="G4" s="30"/>
      <c r="H4" s="30"/>
      <c r="I4" s="9"/>
      <c r="J4" s="12"/>
    </row>
    <row r="5" spans="2:10" x14ac:dyDescent="0.15">
      <c r="I5" s="8"/>
      <c r="J5" s="12"/>
    </row>
    <row r="6" spans="2:10" ht="16" x14ac:dyDescent="0.2">
      <c r="B6" s="44" t="s">
        <v>16</v>
      </c>
      <c r="C6" s="10"/>
      <c r="D6" s="31"/>
      <c r="E6" s="45" t="s">
        <v>8</v>
      </c>
      <c r="F6" s="62" t="s">
        <v>27</v>
      </c>
      <c r="H6" s="49"/>
      <c r="I6" s="9"/>
      <c r="J6" s="12"/>
    </row>
    <row r="7" spans="2:10" ht="16" x14ac:dyDescent="0.2">
      <c r="B7" s="44" t="s">
        <v>13</v>
      </c>
      <c r="C7" s="10"/>
      <c r="D7" s="31"/>
      <c r="E7" s="46"/>
      <c r="F7" s="44" t="s">
        <v>28</v>
      </c>
      <c r="G7" s="48"/>
      <c r="H7" s="49"/>
    </row>
    <row r="8" spans="2:10" ht="16" x14ac:dyDescent="0.2">
      <c r="B8" s="44" t="s">
        <v>10</v>
      </c>
      <c r="C8" s="10"/>
      <c r="D8" s="31"/>
      <c r="E8" s="46"/>
      <c r="F8" s="44" t="s">
        <v>29</v>
      </c>
      <c r="G8" s="48"/>
      <c r="H8" s="49"/>
    </row>
    <row r="9" spans="2:10" ht="16" x14ac:dyDescent="0.2">
      <c r="B9" s="44" t="s">
        <v>11</v>
      </c>
      <c r="C9" s="10"/>
      <c r="D9" s="31"/>
      <c r="E9" s="47"/>
      <c r="F9" s="44" t="s">
        <v>13</v>
      </c>
      <c r="G9" s="48"/>
      <c r="H9" s="49"/>
    </row>
    <row r="10" spans="2:10" ht="16" x14ac:dyDescent="0.2">
      <c r="B10" s="8"/>
      <c r="C10" s="10"/>
      <c r="D10" s="31"/>
      <c r="E10" s="47"/>
      <c r="F10" s="44" t="s">
        <v>30</v>
      </c>
      <c r="G10" s="48"/>
      <c r="H10" s="49"/>
    </row>
    <row r="11" spans="2:10" x14ac:dyDescent="0.15">
      <c r="E11" s="4"/>
      <c r="F11" s="52"/>
      <c r="H11" s="32"/>
    </row>
    <row r="12" spans="2:10" x14ac:dyDescent="0.15">
      <c r="B12" s="24"/>
      <c r="C12" s="4"/>
      <c r="D12" s="32"/>
      <c r="E12" s="4"/>
      <c r="F12" s="4"/>
      <c r="G12" s="32"/>
      <c r="H12" s="32"/>
      <c r="I12" s="4"/>
      <c r="J12" s="13"/>
    </row>
    <row r="13" spans="2:10" s="20" customFormat="1" ht="27" customHeight="1" x14ac:dyDescent="0.15">
      <c r="B13" s="25" t="s">
        <v>18</v>
      </c>
      <c r="C13" s="19" t="s">
        <v>19</v>
      </c>
      <c r="D13" s="19" t="s">
        <v>20</v>
      </c>
      <c r="E13" s="19" t="s">
        <v>21</v>
      </c>
      <c r="F13" s="19" t="s">
        <v>31</v>
      </c>
      <c r="G13" s="19" t="s">
        <v>22</v>
      </c>
      <c r="H13" s="19" t="s">
        <v>23</v>
      </c>
      <c r="I13" s="19" t="s">
        <v>24</v>
      </c>
      <c r="J13" s="19" t="s">
        <v>3</v>
      </c>
    </row>
    <row r="14" spans="2:10" s="5" customFormat="1" ht="20" customHeight="1" x14ac:dyDescent="0.15">
      <c r="B14" s="60"/>
      <c r="C14" s="60"/>
      <c r="D14" s="61"/>
      <c r="E14" s="60"/>
      <c r="F14" s="60"/>
      <c r="G14" s="61"/>
      <c r="H14" s="61"/>
      <c r="I14" s="54"/>
      <c r="J14" s="55"/>
    </row>
    <row r="15" spans="2:10" s="5" customFormat="1" ht="20" customHeight="1" x14ac:dyDescent="0.2">
      <c r="B15" s="71">
        <v>44621</v>
      </c>
      <c r="C15" s="72" t="s">
        <v>33</v>
      </c>
      <c r="D15" s="73">
        <v>4</v>
      </c>
      <c r="E15" s="73"/>
      <c r="F15" s="73"/>
      <c r="G15" s="73">
        <v>0.5</v>
      </c>
      <c r="H15" s="73">
        <v>1</v>
      </c>
      <c r="I15" s="59">
        <v>40</v>
      </c>
      <c r="J15" s="56">
        <f t="shared" ref="J15:J87" si="0">I15*H15</f>
        <v>40</v>
      </c>
    </row>
    <row r="16" spans="2:10" s="5" customFormat="1" ht="20" customHeight="1" x14ac:dyDescent="0.2">
      <c r="B16" s="71">
        <v>44621</v>
      </c>
      <c r="C16" s="72" t="s">
        <v>34</v>
      </c>
      <c r="D16" s="73">
        <v>6</v>
      </c>
      <c r="E16" s="73"/>
      <c r="F16" s="73"/>
      <c r="G16" s="73">
        <v>0.75</v>
      </c>
      <c r="H16" s="73">
        <v>2</v>
      </c>
      <c r="I16" s="59">
        <v>40</v>
      </c>
      <c r="J16" s="56">
        <f t="shared" si="0"/>
        <v>80</v>
      </c>
    </row>
    <row r="17" spans="2:10" s="5" customFormat="1" ht="20" customHeight="1" x14ac:dyDescent="0.2">
      <c r="B17" s="71">
        <v>44622</v>
      </c>
      <c r="C17" s="72" t="s">
        <v>35</v>
      </c>
      <c r="D17" s="73">
        <v>3</v>
      </c>
      <c r="E17" s="73"/>
      <c r="F17" s="73"/>
      <c r="G17" s="73">
        <v>0.5</v>
      </c>
      <c r="H17" s="73">
        <v>2</v>
      </c>
      <c r="I17" s="59">
        <v>40</v>
      </c>
      <c r="J17" s="56">
        <f t="shared" si="0"/>
        <v>80</v>
      </c>
    </row>
    <row r="18" spans="2:10" s="5" customFormat="1" ht="20" customHeight="1" x14ac:dyDescent="0.2">
      <c r="B18" s="71">
        <v>44622</v>
      </c>
      <c r="C18" s="72" t="s">
        <v>36</v>
      </c>
      <c r="D18" s="73">
        <v>2</v>
      </c>
      <c r="E18" s="73"/>
      <c r="F18" s="73"/>
      <c r="G18" s="73"/>
      <c r="H18" s="73">
        <v>2.5</v>
      </c>
      <c r="I18" s="59">
        <v>40</v>
      </c>
      <c r="J18" s="56">
        <f t="shared" si="0"/>
        <v>100</v>
      </c>
    </row>
    <row r="19" spans="2:10" s="5" customFormat="1" ht="20" customHeight="1" x14ac:dyDescent="0.2">
      <c r="B19" s="71">
        <v>44622</v>
      </c>
      <c r="C19" s="72" t="s">
        <v>37</v>
      </c>
      <c r="D19" s="73">
        <v>8</v>
      </c>
      <c r="E19" s="73">
        <v>1</v>
      </c>
      <c r="F19" s="73"/>
      <c r="G19" s="73">
        <v>0.5</v>
      </c>
      <c r="H19" s="73">
        <v>1.5</v>
      </c>
      <c r="I19" s="59">
        <v>40</v>
      </c>
      <c r="J19" s="56">
        <f t="shared" si="0"/>
        <v>60</v>
      </c>
    </row>
    <row r="20" spans="2:10" s="5" customFormat="1" ht="20" customHeight="1" x14ac:dyDescent="0.2">
      <c r="B20" s="71">
        <v>44623</v>
      </c>
      <c r="C20" s="72" t="s">
        <v>38</v>
      </c>
      <c r="D20" s="73">
        <v>3</v>
      </c>
      <c r="E20" s="73">
        <v>1</v>
      </c>
      <c r="F20" s="73"/>
      <c r="G20" s="73"/>
      <c r="H20" s="73">
        <v>1</v>
      </c>
      <c r="I20" s="59">
        <v>40</v>
      </c>
      <c r="J20" s="56">
        <f t="shared" si="0"/>
        <v>40</v>
      </c>
    </row>
    <row r="21" spans="2:10" s="5" customFormat="1" ht="20" customHeight="1" x14ac:dyDescent="0.2">
      <c r="B21" s="71">
        <v>44624</v>
      </c>
      <c r="C21" s="72" t="s">
        <v>39</v>
      </c>
      <c r="D21" s="73">
        <v>4</v>
      </c>
      <c r="E21" s="73">
        <v>1</v>
      </c>
      <c r="F21" s="73"/>
      <c r="G21" s="73">
        <v>0.5</v>
      </c>
      <c r="H21" s="73">
        <v>1.5</v>
      </c>
      <c r="I21" s="59">
        <v>40</v>
      </c>
      <c r="J21" s="56">
        <f t="shared" si="0"/>
        <v>60</v>
      </c>
    </row>
    <row r="22" spans="2:10" s="5" customFormat="1" ht="20" customHeight="1" x14ac:dyDescent="0.2">
      <c r="B22" s="71">
        <v>44624</v>
      </c>
      <c r="C22" s="72" t="s">
        <v>40</v>
      </c>
      <c r="D22" s="73">
        <v>2</v>
      </c>
      <c r="E22" s="73">
        <v>1</v>
      </c>
      <c r="F22" s="73"/>
      <c r="G22" s="73">
        <v>0.5</v>
      </c>
      <c r="H22" s="73">
        <v>0.5</v>
      </c>
      <c r="I22" s="59">
        <v>40</v>
      </c>
      <c r="J22" s="56">
        <f t="shared" si="0"/>
        <v>20</v>
      </c>
    </row>
    <row r="23" spans="2:10" s="5" customFormat="1" ht="20" customHeight="1" x14ac:dyDescent="0.2">
      <c r="B23" s="71">
        <v>44624</v>
      </c>
      <c r="C23" s="72" t="s">
        <v>41</v>
      </c>
      <c r="D23" s="73">
        <v>4</v>
      </c>
      <c r="E23" s="73">
        <v>1</v>
      </c>
      <c r="F23" s="73"/>
      <c r="G23" s="73"/>
      <c r="H23" s="73">
        <v>1.75</v>
      </c>
      <c r="I23" s="59">
        <v>40</v>
      </c>
      <c r="J23" s="56">
        <f t="shared" si="0"/>
        <v>70</v>
      </c>
    </row>
    <row r="24" spans="2:10" s="5" customFormat="1" ht="20" customHeight="1" x14ac:dyDescent="0.2">
      <c r="B24" s="71">
        <v>44624</v>
      </c>
      <c r="C24" s="72" t="s">
        <v>42</v>
      </c>
      <c r="D24" s="73">
        <v>2</v>
      </c>
      <c r="E24" s="73"/>
      <c r="F24" s="73"/>
      <c r="G24" s="73">
        <v>0.5</v>
      </c>
      <c r="H24" s="73">
        <v>1.5</v>
      </c>
      <c r="I24" s="59">
        <v>40</v>
      </c>
      <c r="J24" s="56">
        <f t="shared" si="0"/>
        <v>60</v>
      </c>
    </row>
    <row r="25" spans="2:10" s="5" customFormat="1" ht="20" customHeight="1" x14ac:dyDescent="0.2">
      <c r="B25" s="71">
        <v>44624</v>
      </c>
      <c r="C25" s="72" t="s">
        <v>43</v>
      </c>
      <c r="D25" s="73">
        <v>4</v>
      </c>
      <c r="E25" s="73"/>
      <c r="F25" s="73">
        <v>1</v>
      </c>
      <c r="G25" s="73">
        <v>0.75</v>
      </c>
      <c r="H25" s="73">
        <v>1</v>
      </c>
      <c r="I25" s="59">
        <v>40</v>
      </c>
      <c r="J25" s="56">
        <f t="shared" si="0"/>
        <v>40</v>
      </c>
    </row>
    <row r="26" spans="2:10" s="5" customFormat="1" ht="20" customHeight="1" x14ac:dyDescent="0.2">
      <c r="B26" s="71">
        <v>44624</v>
      </c>
      <c r="C26" s="72" t="s">
        <v>44</v>
      </c>
      <c r="D26" s="73">
        <v>3</v>
      </c>
      <c r="E26" s="73"/>
      <c r="F26" s="73"/>
      <c r="G26" s="73"/>
      <c r="H26" s="73">
        <v>1</v>
      </c>
      <c r="I26" s="59">
        <v>40</v>
      </c>
      <c r="J26" s="56">
        <f t="shared" si="0"/>
        <v>40</v>
      </c>
    </row>
    <row r="27" spans="2:10" s="5" customFormat="1" ht="20" customHeight="1" x14ac:dyDescent="0.2">
      <c r="B27" s="71">
        <v>44626</v>
      </c>
      <c r="C27" s="72" t="s">
        <v>45</v>
      </c>
      <c r="D27" s="73">
        <v>0</v>
      </c>
      <c r="E27" s="73"/>
      <c r="F27" s="73"/>
      <c r="G27" s="73"/>
      <c r="H27" s="73">
        <v>1.5</v>
      </c>
      <c r="I27" s="59">
        <v>40</v>
      </c>
      <c r="J27" s="56">
        <f t="shared" si="0"/>
        <v>60</v>
      </c>
    </row>
    <row r="28" spans="2:10" s="5" customFormat="1" ht="20" customHeight="1" x14ac:dyDescent="0.2">
      <c r="B28" s="71">
        <v>44627</v>
      </c>
      <c r="C28" s="72" t="s">
        <v>46</v>
      </c>
      <c r="D28" s="73">
        <v>9</v>
      </c>
      <c r="E28" s="73"/>
      <c r="F28" s="73">
        <v>1</v>
      </c>
      <c r="G28" s="73">
        <v>0.5</v>
      </c>
      <c r="H28" s="73">
        <v>2.25</v>
      </c>
      <c r="I28" s="59">
        <v>40</v>
      </c>
      <c r="J28" s="56">
        <f t="shared" si="0"/>
        <v>90</v>
      </c>
    </row>
    <row r="29" spans="2:10" s="5" customFormat="1" ht="20" customHeight="1" x14ac:dyDescent="0.2">
      <c r="B29" s="71">
        <v>44627</v>
      </c>
      <c r="C29" s="72" t="s">
        <v>47</v>
      </c>
      <c r="D29" s="73">
        <v>2</v>
      </c>
      <c r="E29" s="73"/>
      <c r="F29" s="73"/>
      <c r="G29" s="73"/>
      <c r="H29" s="73">
        <v>0.75</v>
      </c>
      <c r="I29" s="59">
        <v>40</v>
      </c>
      <c r="J29" s="56">
        <f t="shared" si="0"/>
        <v>30</v>
      </c>
    </row>
    <row r="30" spans="2:10" s="5" customFormat="1" ht="20" customHeight="1" x14ac:dyDescent="0.2">
      <c r="B30" s="71">
        <v>44628</v>
      </c>
      <c r="C30" s="72" t="s">
        <v>48</v>
      </c>
      <c r="D30" s="73">
        <v>3</v>
      </c>
      <c r="E30" s="73">
        <v>1</v>
      </c>
      <c r="F30" s="73"/>
      <c r="G30" s="73"/>
      <c r="H30" s="73">
        <v>1</v>
      </c>
      <c r="I30" s="59">
        <v>40</v>
      </c>
      <c r="J30" s="56">
        <f t="shared" si="0"/>
        <v>40</v>
      </c>
    </row>
    <row r="31" spans="2:10" s="5" customFormat="1" ht="20" customHeight="1" x14ac:dyDescent="0.2">
      <c r="B31" s="71">
        <v>44628</v>
      </c>
      <c r="C31" s="72" t="s">
        <v>49</v>
      </c>
      <c r="D31" s="73">
        <v>5</v>
      </c>
      <c r="E31" s="73"/>
      <c r="F31" s="73">
        <v>1</v>
      </c>
      <c r="G31" s="73">
        <v>0.25</v>
      </c>
      <c r="H31" s="73">
        <v>1.25</v>
      </c>
      <c r="I31" s="59">
        <v>40</v>
      </c>
      <c r="J31" s="56">
        <f t="shared" si="0"/>
        <v>50</v>
      </c>
    </row>
    <row r="32" spans="2:10" s="5" customFormat="1" ht="20" customHeight="1" x14ac:dyDescent="0.2">
      <c r="B32" s="71">
        <v>44628</v>
      </c>
      <c r="C32" s="72" t="s">
        <v>50</v>
      </c>
      <c r="D32" s="73">
        <v>3</v>
      </c>
      <c r="E32" s="73"/>
      <c r="F32" s="73">
        <v>1</v>
      </c>
      <c r="G32" s="73"/>
      <c r="H32" s="73">
        <v>1</v>
      </c>
      <c r="I32" s="59">
        <v>40</v>
      </c>
      <c r="J32" s="56">
        <f t="shared" si="0"/>
        <v>40</v>
      </c>
    </row>
    <row r="33" spans="2:10" s="5" customFormat="1" ht="20" customHeight="1" x14ac:dyDescent="0.2">
      <c r="B33" s="71">
        <v>44629</v>
      </c>
      <c r="C33" s="72" t="s">
        <v>51</v>
      </c>
      <c r="D33" s="73">
        <v>7</v>
      </c>
      <c r="E33" s="73"/>
      <c r="F33" s="73"/>
      <c r="G33" s="73"/>
      <c r="H33" s="73">
        <v>1.5</v>
      </c>
      <c r="I33" s="59">
        <v>40</v>
      </c>
      <c r="J33" s="56">
        <f t="shared" si="0"/>
        <v>60</v>
      </c>
    </row>
    <row r="34" spans="2:10" s="5" customFormat="1" ht="20" customHeight="1" x14ac:dyDescent="0.2">
      <c r="B34" s="71">
        <v>44629</v>
      </c>
      <c r="C34" s="72" t="s">
        <v>52</v>
      </c>
      <c r="D34" s="73">
        <v>4</v>
      </c>
      <c r="E34" s="73"/>
      <c r="F34" s="73">
        <v>1</v>
      </c>
      <c r="G34" s="73">
        <v>0.5</v>
      </c>
      <c r="H34" s="73">
        <v>1.25</v>
      </c>
      <c r="I34" s="59">
        <v>40</v>
      </c>
      <c r="J34" s="56">
        <f t="shared" si="0"/>
        <v>50</v>
      </c>
    </row>
    <row r="35" spans="2:10" s="5" customFormat="1" ht="20" customHeight="1" x14ac:dyDescent="0.2">
      <c r="B35" s="71">
        <v>44629</v>
      </c>
      <c r="C35" s="72" t="s">
        <v>53</v>
      </c>
      <c r="D35" s="73">
        <v>5</v>
      </c>
      <c r="E35" s="73"/>
      <c r="F35" s="73"/>
      <c r="G35" s="73"/>
      <c r="H35" s="73">
        <v>1</v>
      </c>
      <c r="I35" s="59">
        <v>40</v>
      </c>
      <c r="J35" s="56">
        <f t="shared" si="0"/>
        <v>40</v>
      </c>
    </row>
    <row r="36" spans="2:10" s="5" customFormat="1" ht="20" customHeight="1" x14ac:dyDescent="0.2">
      <c r="B36" s="71">
        <v>44629</v>
      </c>
      <c r="C36" s="72" t="s">
        <v>54</v>
      </c>
      <c r="D36" s="73">
        <v>10</v>
      </c>
      <c r="E36" s="73"/>
      <c r="F36" s="73">
        <v>1</v>
      </c>
      <c r="G36" s="73">
        <v>1</v>
      </c>
      <c r="H36" s="73">
        <v>3</v>
      </c>
      <c r="I36" s="59">
        <v>40</v>
      </c>
      <c r="J36" s="56">
        <f t="shared" si="0"/>
        <v>120</v>
      </c>
    </row>
    <row r="37" spans="2:10" s="5" customFormat="1" ht="20" customHeight="1" x14ac:dyDescent="0.2">
      <c r="B37" s="71">
        <v>44630</v>
      </c>
      <c r="C37" s="72" t="s">
        <v>55</v>
      </c>
      <c r="D37" s="73">
        <v>2</v>
      </c>
      <c r="E37" s="73"/>
      <c r="F37" s="73">
        <v>1</v>
      </c>
      <c r="G37" s="73">
        <v>0.5</v>
      </c>
      <c r="H37" s="73">
        <v>1.5</v>
      </c>
      <c r="I37" s="59">
        <v>40</v>
      </c>
      <c r="J37" s="56">
        <f t="shared" si="0"/>
        <v>60</v>
      </c>
    </row>
    <row r="38" spans="2:10" s="5" customFormat="1" ht="20" customHeight="1" x14ac:dyDescent="0.2">
      <c r="B38" s="71">
        <v>44630</v>
      </c>
      <c r="C38" s="72" t="s">
        <v>56</v>
      </c>
      <c r="D38" s="73">
        <v>2</v>
      </c>
      <c r="E38" s="73"/>
      <c r="F38" s="73">
        <v>1</v>
      </c>
      <c r="G38" s="73"/>
      <c r="H38" s="73">
        <v>1</v>
      </c>
      <c r="I38" s="59">
        <v>40</v>
      </c>
      <c r="J38" s="56">
        <f t="shared" si="0"/>
        <v>40</v>
      </c>
    </row>
    <row r="39" spans="2:10" s="5" customFormat="1" ht="20" customHeight="1" x14ac:dyDescent="0.2">
      <c r="B39" s="71">
        <v>44630</v>
      </c>
      <c r="C39" s="72" t="s">
        <v>57</v>
      </c>
      <c r="D39" s="73">
        <v>6</v>
      </c>
      <c r="E39" s="73"/>
      <c r="F39" s="73">
        <v>1</v>
      </c>
      <c r="G39" s="73">
        <v>0.5</v>
      </c>
      <c r="H39" s="73">
        <v>1.25</v>
      </c>
      <c r="I39" s="59">
        <v>40</v>
      </c>
      <c r="J39" s="56">
        <f t="shared" si="0"/>
        <v>50</v>
      </c>
    </row>
    <row r="40" spans="2:10" s="5" customFormat="1" ht="20" customHeight="1" x14ac:dyDescent="0.2">
      <c r="B40" s="71">
        <v>44631</v>
      </c>
      <c r="C40" s="72" t="s">
        <v>58</v>
      </c>
      <c r="D40" s="73">
        <v>7</v>
      </c>
      <c r="E40" s="73">
        <v>2</v>
      </c>
      <c r="F40" s="73">
        <v>1</v>
      </c>
      <c r="G40" s="73">
        <v>0.5</v>
      </c>
      <c r="H40" s="73">
        <v>1</v>
      </c>
      <c r="I40" s="59">
        <v>40</v>
      </c>
      <c r="J40" s="56">
        <f t="shared" si="0"/>
        <v>40</v>
      </c>
    </row>
    <row r="41" spans="2:10" s="5" customFormat="1" ht="20" customHeight="1" x14ac:dyDescent="0.2">
      <c r="B41" s="71">
        <v>44631</v>
      </c>
      <c r="C41" s="72" t="s">
        <v>59</v>
      </c>
      <c r="D41" s="73">
        <v>4</v>
      </c>
      <c r="E41" s="73"/>
      <c r="F41" s="73">
        <v>1</v>
      </c>
      <c r="G41" s="73">
        <v>0.75</v>
      </c>
      <c r="H41" s="73">
        <v>2.5</v>
      </c>
      <c r="I41" s="59">
        <v>40</v>
      </c>
      <c r="J41" s="56">
        <f t="shared" si="0"/>
        <v>100</v>
      </c>
    </row>
    <row r="42" spans="2:10" s="5" customFormat="1" ht="20" customHeight="1" x14ac:dyDescent="0.2">
      <c r="B42" s="71">
        <v>44632</v>
      </c>
      <c r="C42" s="72" t="s">
        <v>60</v>
      </c>
      <c r="D42" s="73">
        <v>3</v>
      </c>
      <c r="E42" s="73"/>
      <c r="F42" s="73"/>
      <c r="G42" s="73"/>
      <c r="H42" s="73">
        <v>1</v>
      </c>
      <c r="I42" s="59">
        <v>40</v>
      </c>
      <c r="J42" s="56">
        <f t="shared" si="0"/>
        <v>40</v>
      </c>
    </row>
    <row r="43" spans="2:10" s="5" customFormat="1" ht="20" customHeight="1" x14ac:dyDescent="0.2">
      <c r="B43" s="71">
        <v>44633</v>
      </c>
      <c r="C43" s="72" t="s">
        <v>61</v>
      </c>
      <c r="D43" s="73">
        <v>4</v>
      </c>
      <c r="E43" s="73"/>
      <c r="F43" s="73"/>
      <c r="G43" s="73">
        <v>0.5</v>
      </c>
      <c r="H43" s="73">
        <v>1.75</v>
      </c>
      <c r="I43" s="59">
        <v>40</v>
      </c>
      <c r="J43" s="56">
        <f t="shared" si="0"/>
        <v>70</v>
      </c>
    </row>
    <row r="44" spans="2:10" s="5" customFormat="1" ht="20" customHeight="1" x14ac:dyDescent="0.2">
      <c r="B44" s="71">
        <v>44635</v>
      </c>
      <c r="C44" s="72" t="s">
        <v>62</v>
      </c>
      <c r="D44" s="73">
        <v>3</v>
      </c>
      <c r="E44" s="73"/>
      <c r="F44" s="73">
        <v>1</v>
      </c>
      <c r="G44" s="73">
        <v>0.75</v>
      </c>
      <c r="H44" s="73">
        <v>1.75</v>
      </c>
      <c r="I44" s="59">
        <v>40</v>
      </c>
      <c r="J44" s="56">
        <f t="shared" si="0"/>
        <v>70</v>
      </c>
    </row>
    <row r="45" spans="2:10" s="5" customFormat="1" ht="20" customHeight="1" x14ac:dyDescent="0.2">
      <c r="B45" s="71">
        <v>44635</v>
      </c>
      <c r="C45" s="72" t="s">
        <v>63</v>
      </c>
      <c r="D45" s="73">
        <v>6</v>
      </c>
      <c r="E45" s="73">
        <v>1</v>
      </c>
      <c r="F45" s="73"/>
      <c r="G45" s="73"/>
      <c r="H45" s="73">
        <v>1</v>
      </c>
      <c r="I45" s="59">
        <v>40</v>
      </c>
      <c r="J45" s="56">
        <f t="shared" si="0"/>
        <v>40</v>
      </c>
    </row>
    <row r="46" spans="2:10" s="5" customFormat="1" ht="20" customHeight="1" x14ac:dyDescent="0.2">
      <c r="B46" s="71">
        <v>44636</v>
      </c>
      <c r="C46" s="72" t="s">
        <v>64</v>
      </c>
      <c r="D46" s="73">
        <v>5</v>
      </c>
      <c r="E46" s="73"/>
      <c r="F46" s="73">
        <v>1</v>
      </c>
      <c r="G46" s="73">
        <v>0.75</v>
      </c>
      <c r="H46" s="73">
        <v>1.5</v>
      </c>
      <c r="I46" s="59">
        <v>40</v>
      </c>
      <c r="J46" s="56">
        <f t="shared" si="0"/>
        <v>60</v>
      </c>
    </row>
    <row r="47" spans="2:10" s="5" customFormat="1" ht="20" customHeight="1" x14ac:dyDescent="0.2">
      <c r="B47" s="71">
        <v>44637</v>
      </c>
      <c r="C47" s="72" t="s">
        <v>65</v>
      </c>
      <c r="D47" s="73">
        <v>8</v>
      </c>
      <c r="E47" s="73">
        <v>1</v>
      </c>
      <c r="F47" s="73"/>
      <c r="G47" s="73">
        <v>0.5</v>
      </c>
      <c r="H47" s="73">
        <v>1.5</v>
      </c>
      <c r="I47" s="59">
        <v>40</v>
      </c>
      <c r="J47" s="56">
        <f t="shared" si="0"/>
        <v>60</v>
      </c>
    </row>
    <row r="48" spans="2:10" s="5" customFormat="1" ht="20" customHeight="1" x14ac:dyDescent="0.2">
      <c r="B48" s="71">
        <v>44637</v>
      </c>
      <c r="C48" s="72" t="s">
        <v>66</v>
      </c>
      <c r="D48" s="73">
        <v>4</v>
      </c>
      <c r="E48" s="73"/>
      <c r="F48" s="73"/>
      <c r="G48" s="73"/>
      <c r="H48" s="73">
        <v>1</v>
      </c>
      <c r="I48" s="59">
        <v>40</v>
      </c>
      <c r="J48" s="56">
        <f t="shared" si="0"/>
        <v>40</v>
      </c>
    </row>
    <row r="49" spans="2:10" s="5" customFormat="1" ht="20" customHeight="1" x14ac:dyDescent="0.2">
      <c r="B49" s="71">
        <v>44637</v>
      </c>
      <c r="C49" s="72" t="s">
        <v>67</v>
      </c>
      <c r="D49" s="73">
        <v>2</v>
      </c>
      <c r="E49" s="73"/>
      <c r="F49" s="73"/>
      <c r="G49" s="73"/>
      <c r="H49" s="73">
        <v>0.75</v>
      </c>
      <c r="I49" s="59">
        <v>40</v>
      </c>
      <c r="J49" s="56">
        <f t="shared" si="0"/>
        <v>30</v>
      </c>
    </row>
    <row r="50" spans="2:10" s="5" customFormat="1" ht="20" customHeight="1" x14ac:dyDescent="0.2">
      <c r="B50" s="71">
        <v>44637</v>
      </c>
      <c r="C50" s="72" t="s">
        <v>68</v>
      </c>
      <c r="D50" s="73">
        <v>4</v>
      </c>
      <c r="E50" s="73"/>
      <c r="F50" s="73">
        <v>1</v>
      </c>
      <c r="G50" s="73"/>
      <c r="H50" s="73">
        <v>1.25</v>
      </c>
      <c r="I50" s="59">
        <v>40</v>
      </c>
      <c r="J50" s="56">
        <f t="shared" si="0"/>
        <v>50</v>
      </c>
    </row>
    <row r="51" spans="2:10" s="5" customFormat="1" ht="20" customHeight="1" x14ac:dyDescent="0.2">
      <c r="B51" s="71">
        <v>44638</v>
      </c>
      <c r="C51" s="72" t="s">
        <v>69</v>
      </c>
      <c r="D51" s="73">
        <v>10</v>
      </c>
      <c r="E51" s="73"/>
      <c r="F51" s="73"/>
      <c r="G51" s="73"/>
      <c r="H51" s="73">
        <v>1.5</v>
      </c>
      <c r="I51" s="59">
        <v>40</v>
      </c>
      <c r="J51" s="56">
        <f t="shared" si="0"/>
        <v>60</v>
      </c>
    </row>
    <row r="52" spans="2:10" s="5" customFormat="1" ht="20" customHeight="1" x14ac:dyDescent="0.2">
      <c r="B52" s="71">
        <v>44640</v>
      </c>
      <c r="C52" s="72" t="s">
        <v>70</v>
      </c>
      <c r="D52" s="73">
        <v>4</v>
      </c>
      <c r="E52" s="73"/>
      <c r="F52" s="73"/>
      <c r="G52" s="73"/>
      <c r="H52" s="73">
        <v>1</v>
      </c>
      <c r="I52" s="59">
        <v>40</v>
      </c>
      <c r="J52" s="56">
        <f t="shared" si="0"/>
        <v>40</v>
      </c>
    </row>
    <row r="53" spans="2:10" s="5" customFormat="1" ht="20" customHeight="1" x14ac:dyDescent="0.2">
      <c r="B53" s="71">
        <v>44640</v>
      </c>
      <c r="C53" s="72" t="s">
        <v>71</v>
      </c>
      <c r="D53" s="73">
        <v>4</v>
      </c>
      <c r="E53" s="73"/>
      <c r="F53" s="73"/>
      <c r="G53" s="73"/>
      <c r="H53" s="73">
        <v>1.5</v>
      </c>
      <c r="I53" s="59">
        <v>40</v>
      </c>
      <c r="J53" s="56">
        <f t="shared" si="0"/>
        <v>60</v>
      </c>
    </row>
    <row r="54" spans="2:10" s="5" customFormat="1" ht="20" customHeight="1" x14ac:dyDescent="0.2">
      <c r="B54" s="71">
        <v>44640</v>
      </c>
      <c r="C54" s="72" t="s">
        <v>72</v>
      </c>
      <c r="D54" s="73">
        <v>3</v>
      </c>
      <c r="E54" s="73"/>
      <c r="F54" s="73"/>
      <c r="G54" s="73"/>
      <c r="H54" s="73">
        <v>0.75</v>
      </c>
      <c r="I54" s="59">
        <v>40</v>
      </c>
      <c r="J54" s="56">
        <f t="shared" si="0"/>
        <v>30</v>
      </c>
    </row>
    <row r="55" spans="2:10" s="5" customFormat="1" ht="20" customHeight="1" x14ac:dyDescent="0.2">
      <c r="B55" s="71">
        <v>44640</v>
      </c>
      <c r="C55" s="72" t="s">
        <v>73</v>
      </c>
      <c r="D55" s="73">
        <v>3</v>
      </c>
      <c r="E55" s="73"/>
      <c r="F55" s="73"/>
      <c r="G55" s="73"/>
      <c r="H55" s="73">
        <v>1</v>
      </c>
      <c r="I55" s="59">
        <v>40</v>
      </c>
      <c r="J55" s="56">
        <f t="shared" si="0"/>
        <v>40</v>
      </c>
    </row>
    <row r="56" spans="2:10" s="5" customFormat="1" ht="20" customHeight="1" x14ac:dyDescent="0.2">
      <c r="B56" s="71">
        <v>44641</v>
      </c>
      <c r="C56" s="72" t="s">
        <v>74</v>
      </c>
      <c r="D56" s="73">
        <v>13</v>
      </c>
      <c r="E56" s="73">
        <v>1</v>
      </c>
      <c r="F56" s="73">
        <v>1</v>
      </c>
      <c r="G56" s="73"/>
      <c r="H56" s="73">
        <v>3.5</v>
      </c>
      <c r="I56" s="59">
        <v>40</v>
      </c>
      <c r="J56" s="56">
        <f t="shared" si="0"/>
        <v>140</v>
      </c>
    </row>
    <row r="57" spans="2:10" s="5" customFormat="1" ht="20" customHeight="1" x14ac:dyDescent="0.2">
      <c r="B57" s="71">
        <v>44642</v>
      </c>
      <c r="C57" s="72" t="s">
        <v>75</v>
      </c>
      <c r="D57" s="73">
        <v>6</v>
      </c>
      <c r="E57" s="73"/>
      <c r="F57" s="73"/>
      <c r="G57" s="73"/>
      <c r="H57" s="73">
        <v>1.5</v>
      </c>
      <c r="I57" s="59">
        <v>40</v>
      </c>
      <c r="J57" s="56">
        <f t="shared" si="0"/>
        <v>60</v>
      </c>
    </row>
    <row r="58" spans="2:10" s="5" customFormat="1" ht="20" customHeight="1" x14ac:dyDescent="0.2">
      <c r="B58" s="71">
        <v>44642</v>
      </c>
      <c r="C58" s="72" t="s">
        <v>76</v>
      </c>
      <c r="D58" s="73">
        <v>2</v>
      </c>
      <c r="E58" s="73"/>
      <c r="F58" s="73"/>
      <c r="G58" s="73">
        <v>0.25</v>
      </c>
      <c r="H58" s="73">
        <v>0.5</v>
      </c>
      <c r="I58" s="59">
        <v>40</v>
      </c>
      <c r="J58" s="56">
        <f t="shared" si="0"/>
        <v>20</v>
      </c>
    </row>
    <row r="59" spans="2:10" s="5" customFormat="1" ht="20" customHeight="1" x14ac:dyDescent="0.2">
      <c r="B59" s="71">
        <v>44642</v>
      </c>
      <c r="C59" s="72" t="s">
        <v>77</v>
      </c>
      <c r="D59" s="73">
        <v>2</v>
      </c>
      <c r="E59" s="73"/>
      <c r="F59" s="73"/>
      <c r="G59" s="73"/>
      <c r="H59" s="73">
        <v>0.5</v>
      </c>
      <c r="I59" s="59">
        <v>40</v>
      </c>
      <c r="J59" s="56">
        <f t="shared" si="0"/>
        <v>20</v>
      </c>
    </row>
    <row r="60" spans="2:10" s="5" customFormat="1" ht="20" customHeight="1" x14ac:dyDescent="0.2">
      <c r="B60" s="71">
        <v>44642</v>
      </c>
      <c r="C60" s="72" t="s">
        <v>78</v>
      </c>
      <c r="D60" s="73">
        <v>8</v>
      </c>
      <c r="E60" s="73">
        <v>1</v>
      </c>
      <c r="F60" s="73"/>
      <c r="G60" s="73"/>
      <c r="H60" s="73">
        <v>1.5</v>
      </c>
      <c r="I60" s="59">
        <v>40</v>
      </c>
      <c r="J60" s="56">
        <f t="shared" si="0"/>
        <v>60</v>
      </c>
    </row>
    <row r="61" spans="2:10" s="5" customFormat="1" ht="20" customHeight="1" x14ac:dyDescent="0.2">
      <c r="B61" s="71">
        <v>44643</v>
      </c>
      <c r="C61" s="72" t="s">
        <v>79</v>
      </c>
      <c r="D61" s="73">
        <v>2</v>
      </c>
      <c r="E61" s="73"/>
      <c r="F61" s="73"/>
      <c r="G61" s="73">
        <v>0.25</v>
      </c>
      <c r="H61" s="73">
        <v>0.5</v>
      </c>
      <c r="I61" s="59">
        <v>40</v>
      </c>
      <c r="J61" s="56">
        <f t="shared" si="0"/>
        <v>20</v>
      </c>
    </row>
    <row r="62" spans="2:10" s="5" customFormat="1" ht="20" customHeight="1" x14ac:dyDescent="0.2">
      <c r="B62" s="71">
        <v>44643</v>
      </c>
      <c r="C62" s="72" t="s">
        <v>80</v>
      </c>
      <c r="D62" s="73">
        <v>9</v>
      </c>
      <c r="E62" s="73">
        <v>1</v>
      </c>
      <c r="F62" s="73"/>
      <c r="G62" s="73">
        <v>0.5</v>
      </c>
      <c r="H62" s="73">
        <v>2</v>
      </c>
      <c r="I62" s="59">
        <v>40</v>
      </c>
      <c r="J62" s="56">
        <f t="shared" si="0"/>
        <v>80</v>
      </c>
    </row>
    <row r="63" spans="2:10" s="5" customFormat="1" ht="20" customHeight="1" x14ac:dyDescent="0.2">
      <c r="B63" s="71">
        <v>44643</v>
      </c>
      <c r="C63" s="72" t="s">
        <v>81</v>
      </c>
      <c r="D63" s="73">
        <v>3</v>
      </c>
      <c r="E63" s="73"/>
      <c r="F63" s="73"/>
      <c r="G63" s="73"/>
      <c r="H63" s="73">
        <v>2.25</v>
      </c>
      <c r="I63" s="59">
        <v>40</v>
      </c>
      <c r="J63" s="56">
        <f t="shared" si="0"/>
        <v>90</v>
      </c>
    </row>
    <row r="64" spans="2:10" s="5" customFormat="1" ht="20" customHeight="1" x14ac:dyDescent="0.2">
      <c r="B64" s="71">
        <v>44643</v>
      </c>
      <c r="C64" s="72" t="s">
        <v>82</v>
      </c>
      <c r="D64" s="73">
        <v>3</v>
      </c>
      <c r="E64" s="73">
        <v>1</v>
      </c>
      <c r="F64" s="73"/>
      <c r="G64" s="73"/>
      <c r="H64" s="73">
        <v>1</v>
      </c>
      <c r="I64" s="59">
        <v>40</v>
      </c>
      <c r="J64" s="56">
        <f t="shared" si="0"/>
        <v>40</v>
      </c>
    </row>
    <row r="65" spans="2:10" s="5" customFormat="1" ht="20" customHeight="1" x14ac:dyDescent="0.2">
      <c r="B65" s="71">
        <v>44644</v>
      </c>
      <c r="C65" s="72" t="s">
        <v>83</v>
      </c>
      <c r="D65" s="73">
        <v>2</v>
      </c>
      <c r="E65" s="73"/>
      <c r="F65" s="73">
        <v>1</v>
      </c>
      <c r="G65" s="73">
        <v>0.75</v>
      </c>
      <c r="H65" s="73">
        <v>1</v>
      </c>
      <c r="I65" s="59">
        <v>40</v>
      </c>
      <c r="J65" s="56">
        <f t="shared" si="0"/>
        <v>40</v>
      </c>
    </row>
    <row r="66" spans="2:10" s="5" customFormat="1" ht="20" customHeight="1" x14ac:dyDescent="0.2">
      <c r="B66" s="71">
        <v>44644</v>
      </c>
      <c r="C66" s="72" t="s">
        <v>84</v>
      </c>
      <c r="D66" s="73">
        <v>3</v>
      </c>
      <c r="E66" s="73">
        <v>1</v>
      </c>
      <c r="F66" s="73">
        <v>1</v>
      </c>
      <c r="G66" s="73"/>
      <c r="H66" s="73">
        <v>2</v>
      </c>
      <c r="I66" s="59">
        <v>40</v>
      </c>
      <c r="J66" s="56">
        <f t="shared" si="0"/>
        <v>80</v>
      </c>
    </row>
    <row r="67" spans="2:10" s="5" customFormat="1" ht="20" customHeight="1" x14ac:dyDescent="0.2">
      <c r="B67" s="71">
        <v>44644</v>
      </c>
      <c r="C67" s="72" t="s">
        <v>85</v>
      </c>
      <c r="D67" s="73">
        <v>9</v>
      </c>
      <c r="E67" s="73">
        <v>2</v>
      </c>
      <c r="F67" s="73">
        <v>1</v>
      </c>
      <c r="G67" s="73">
        <v>1</v>
      </c>
      <c r="H67" s="73">
        <v>3.25</v>
      </c>
      <c r="I67" s="59">
        <v>40</v>
      </c>
      <c r="J67" s="56">
        <f t="shared" si="0"/>
        <v>130</v>
      </c>
    </row>
    <row r="68" spans="2:10" s="5" customFormat="1" ht="20" customHeight="1" x14ac:dyDescent="0.2">
      <c r="B68" s="71">
        <v>44644</v>
      </c>
      <c r="C68" s="72" t="s">
        <v>86</v>
      </c>
      <c r="D68" s="73">
        <v>4</v>
      </c>
      <c r="E68" s="73">
        <v>1</v>
      </c>
      <c r="F68" s="73"/>
      <c r="G68" s="73"/>
      <c r="H68" s="73">
        <v>1.5</v>
      </c>
      <c r="I68" s="59">
        <v>40</v>
      </c>
      <c r="J68" s="56">
        <f t="shared" si="0"/>
        <v>60</v>
      </c>
    </row>
    <row r="69" spans="2:10" s="5" customFormat="1" ht="20" customHeight="1" x14ac:dyDescent="0.2">
      <c r="B69" s="71">
        <v>44644</v>
      </c>
      <c r="C69" s="72" t="s">
        <v>87</v>
      </c>
      <c r="D69" s="73">
        <v>15</v>
      </c>
      <c r="E69" s="73">
        <v>2</v>
      </c>
      <c r="F69" s="73"/>
      <c r="G69" s="73"/>
      <c r="H69" s="73">
        <v>2.5</v>
      </c>
      <c r="I69" s="59">
        <v>40</v>
      </c>
      <c r="J69" s="56">
        <f t="shared" si="0"/>
        <v>100</v>
      </c>
    </row>
    <row r="70" spans="2:10" s="5" customFormat="1" ht="20" customHeight="1" x14ac:dyDescent="0.2">
      <c r="B70" s="71">
        <v>44644</v>
      </c>
      <c r="C70" s="72" t="s">
        <v>88</v>
      </c>
      <c r="D70" s="73">
        <v>2</v>
      </c>
      <c r="E70" s="73"/>
      <c r="F70" s="73"/>
      <c r="G70" s="73">
        <v>0.5</v>
      </c>
      <c r="H70" s="73">
        <v>1.5</v>
      </c>
      <c r="I70" s="59">
        <v>40</v>
      </c>
      <c r="J70" s="56">
        <f t="shared" si="0"/>
        <v>60</v>
      </c>
    </row>
    <row r="71" spans="2:10" s="5" customFormat="1" ht="20" customHeight="1" x14ac:dyDescent="0.2">
      <c r="B71" s="71">
        <v>44644</v>
      </c>
      <c r="C71" s="72" t="s">
        <v>89</v>
      </c>
      <c r="D71" s="73">
        <v>2</v>
      </c>
      <c r="E71" s="73">
        <v>1</v>
      </c>
      <c r="F71" s="73"/>
      <c r="G71" s="73">
        <v>1</v>
      </c>
      <c r="H71" s="73">
        <v>1</v>
      </c>
      <c r="I71" s="59">
        <v>40</v>
      </c>
      <c r="J71" s="56">
        <f t="shared" si="0"/>
        <v>40</v>
      </c>
    </row>
    <row r="72" spans="2:10" s="5" customFormat="1" ht="20" customHeight="1" x14ac:dyDescent="0.2">
      <c r="B72" s="71">
        <v>44645</v>
      </c>
      <c r="C72" s="72" t="s">
        <v>90</v>
      </c>
      <c r="D72" s="73">
        <v>4</v>
      </c>
      <c r="E72" s="73"/>
      <c r="F72" s="73"/>
      <c r="G72" s="73">
        <v>0.75</v>
      </c>
      <c r="H72" s="73">
        <v>1.5</v>
      </c>
      <c r="I72" s="59">
        <v>40</v>
      </c>
      <c r="J72" s="56">
        <f t="shared" si="0"/>
        <v>60</v>
      </c>
    </row>
    <row r="73" spans="2:10" s="5" customFormat="1" ht="20" customHeight="1" x14ac:dyDescent="0.2">
      <c r="B73" s="71">
        <v>44645</v>
      </c>
      <c r="C73" s="72" t="s">
        <v>91</v>
      </c>
      <c r="D73" s="73">
        <v>4</v>
      </c>
      <c r="E73" s="73">
        <v>2</v>
      </c>
      <c r="F73" s="73"/>
      <c r="G73" s="73"/>
      <c r="H73" s="73">
        <v>1.5</v>
      </c>
      <c r="I73" s="59">
        <v>40</v>
      </c>
      <c r="J73" s="56">
        <f t="shared" si="0"/>
        <v>60</v>
      </c>
    </row>
    <row r="74" spans="2:10" s="5" customFormat="1" ht="20" customHeight="1" x14ac:dyDescent="0.2">
      <c r="B74" s="71">
        <v>44645</v>
      </c>
      <c r="C74" s="72" t="s">
        <v>92</v>
      </c>
      <c r="D74" s="73">
        <v>6</v>
      </c>
      <c r="E74" s="73">
        <v>1</v>
      </c>
      <c r="F74" s="73"/>
      <c r="G74" s="73"/>
      <c r="H74" s="73">
        <v>2</v>
      </c>
      <c r="I74" s="59">
        <v>40</v>
      </c>
      <c r="J74" s="56">
        <f t="shared" si="0"/>
        <v>80</v>
      </c>
    </row>
    <row r="75" spans="2:10" s="5" customFormat="1" ht="20" customHeight="1" x14ac:dyDescent="0.2">
      <c r="B75" s="71">
        <v>44645</v>
      </c>
      <c r="C75" s="72" t="s">
        <v>93</v>
      </c>
      <c r="D75" s="73">
        <v>8</v>
      </c>
      <c r="E75" s="73">
        <v>1</v>
      </c>
      <c r="F75" s="73"/>
      <c r="G75" s="73">
        <v>0.5</v>
      </c>
      <c r="H75" s="73">
        <v>1.5</v>
      </c>
      <c r="I75" s="59">
        <v>40</v>
      </c>
      <c r="J75" s="56">
        <f t="shared" si="0"/>
        <v>60</v>
      </c>
    </row>
    <row r="76" spans="2:10" s="5" customFormat="1" ht="20" customHeight="1" x14ac:dyDescent="0.2">
      <c r="B76" s="71">
        <v>44646</v>
      </c>
      <c r="C76" s="72" t="s">
        <v>94</v>
      </c>
      <c r="D76" s="73">
        <v>15</v>
      </c>
      <c r="E76" s="73">
        <v>1</v>
      </c>
      <c r="F76" s="73"/>
      <c r="G76" s="73">
        <v>1</v>
      </c>
      <c r="H76" s="73">
        <v>2.25</v>
      </c>
      <c r="I76" s="59">
        <v>40</v>
      </c>
      <c r="J76" s="56">
        <f t="shared" si="0"/>
        <v>90</v>
      </c>
    </row>
    <row r="77" spans="2:10" s="5" customFormat="1" ht="20" customHeight="1" x14ac:dyDescent="0.2">
      <c r="B77" s="71">
        <v>44646</v>
      </c>
      <c r="C77" s="72" t="s">
        <v>95</v>
      </c>
      <c r="D77" s="73">
        <v>3</v>
      </c>
      <c r="E77" s="73">
        <v>1</v>
      </c>
      <c r="F77" s="73"/>
      <c r="G77" s="73"/>
      <c r="H77" s="73">
        <v>1.25</v>
      </c>
      <c r="I77" s="59">
        <v>40</v>
      </c>
      <c r="J77" s="56">
        <f t="shared" si="0"/>
        <v>50</v>
      </c>
    </row>
    <row r="78" spans="2:10" s="5" customFormat="1" ht="20" customHeight="1" x14ac:dyDescent="0.2">
      <c r="B78" s="71">
        <v>44647</v>
      </c>
      <c r="C78" s="72" t="s">
        <v>96</v>
      </c>
      <c r="D78" s="73">
        <v>6</v>
      </c>
      <c r="E78" s="73">
        <v>2</v>
      </c>
      <c r="F78" s="73"/>
      <c r="G78" s="73">
        <v>0.25</v>
      </c>
      <c r="H78" s="73">
        <v>1.5</v>
      </c>
      <c r="I78" s="59">
        <v>40</v>
      </c>
      <c r="J78" s="56">
        <f t="shared" si="0"/>
        <v>60</v>
      </c>
    </row>
    <row r="79" spans="2:10" s="5" customFormat="1" ht="20" customHeight="1" x14ac:dyDescent="0.2">
      <c r="B79" s="71">
        <v>44648</v>
      </c>
      <c r="C79" s="72" t="s">
        <v>97</v>
      </c>
      <c r="D79" s="73">
        <v>6</v>
      </c>
      <c r="E79" s="73"/>
      <c r="F79" s="73"/>
      <c r="G79" s="73"/>
      <c r="H79" s="73">
        <v>2</v>
      </c>
      <c r="I79" s="59">
        <v>40</v>
      </c>
      <c r="J79" s="56">
        <f t="shared" si="0"/>
        <v>80</v>
      </c>
    </row>
    <row r="80" spans="2:10" s="5" customFormat="1" ht="20" customHeight="1" x14ac:dyDescent="0.2">
      <c r="B80" s="71">
        <v>44648</v>
      </c>
      <c r="C80" s="72" t="s">
        <v>98</v>
      </c>
      <c r="D80" s="73">
        <v>6</v>
      </c>
      <c r="E80" s="73">
        <v>1</v>
      </c>
      <c r="F80" s="73"/>
      <c r="G80" s="73">
        <v>0.5</v>
      </c>
      <c r="H80" s="73">
        <v>1.5</v>
      </c>
      <c r="I80" s="59">
        <v>40</v>
      </c>
      <c r="J80" s="56">
        <f t="shared" si="0"/>
        <v>60</v>
      </c>
    </row>
    <row r="81" spans="2:10" s="5" customFormat="1" ht="20" customHeight="1" x14ac:dyDescent="0.2">
      <c r="B81" s="71">
        <v>44648</v>
      </c>
      <c r="C81" s="72" t="s">
        <v>99</v>
      </c>
      <c r="D81" s="73">
        <v>10</v>
      </c>
      <c r="E81" s="73"/>
      <c r="F81" s="73"/>
      <c r="G81" s="73"/>
      <c r="H81" s="73">
        <v>2.5</v>
      </c>
      <c r="I81" s="59">
        <v>40</v>
      </c>
      <c r="J81" s="56">
        <f t="shared" si="0"/>
        <v>100</v>
      </c>
    </row>
    <row r="82" spans="2:10" s="5" customFormat="1" ht="20" customHeight="1" x14ac:dyDescent="0.2">
      <c r="B82" s="71">
        <v>44648</v>
      </c>
      <c r="C82" s="72" t="s">
        <v>100</v>
      </c>
      <c r="D82" s="73">
        <v>2</v>
      </c>
      <c r="E82" s="73"/>
      <c r="F82" s="73"/>
      <c r="G82" s="73">
        <v>0.5</v>
      </c>
      <c r="H82" s="73">
        <v>1.5</v>
      </c>
      <c r="I82" s="59">
        <v>40</v>
      </c>
      <c r="J82" s="56">
        <f t="shared" si="0"/>
        <v>60</v>
      </c>
    </row>
    <row r="83" spans="2:10" s="5" customFormat="1" ht="20" customHeight="1" x14ac:dyDescent="0.2">
      <c r="B83" s="71">
        <v>44648</v>
      </c>
      <c r="C83" s="72" t="s">
        <v>101</v>
      </c>
      <c r="D83" s="73">
        <v>4</v>
      </c>
      <c r="E83" s="73"/>
      <c r="F83" s="73">
        <v>1</v>
      </c>
      <c r="G83" s="73"/>
      <c r="H83" s="73">
        <v>2</v>
      </c>
      <c r="I83" s="59">
        <v>40</v>
      </c>
      <c r="J83" s="56">
        <f t="shared" si="0"/>
        <v>80</v>
      </c>
    </row>
    <row r="84" spans="2:10" s="5" customFormat="1" ht="20" customHeight="1" x14ac:dyDescent="0.2">
      <c r="B84" s="71">
        <v>44649</v>
      </c>
      <c r="C84" s="72" t="s">
        <v>102</v>
      </c>
      <c r="D84" s="73">
        <v>14</v>
      </c>
      <c r="E84" s="73">
        <v>3</v>
      </c>
      <c r="F84" s="73"/>
      <c r="G84" s="73"/>
      <c r="H84" s="73">
        <v>3</v>
      </c>
      <c r="I84" s="59">
        <v>40</v>
      </c>
      <c r="J84" s="56">
        <f t="shared" si="0"/>
        <v>120</v>
      </c>
    </row>
    <row r="85" spans="2:10" s="5" customFormat="1" ht="20" customHeight="1" x14ac:dyDescent="0.2">
      <c r="B85" s="71">
        <v>44649</v>
      </c>
      <c r="C85" s="72" t="s">
        <v>103</v>
      </c>
      <c r="D85" s="73">
        <v>3</v>
      </c>
      <c r="E85" s="73"/>
      <c r="F85" s="73">
        <v>3</v>
      </c>
      <c r="G85" s="73"/>
      <c r="H85" s="73">
        <v>2.75</v>
      </c>
      <c r="I85" s="59">
        <v>40</v>
      </c>
      <c r="J85" s="56">
        <f t="shared" si="0"/>
        <v>110</v>
      </c>
    </row>
    <row r="86" spans="2:10" s="5" customFormat="1" ht="20" customHeight="1" x14ac:dyDescent="0.2">
      <c r="B86" s="71">
        <v>44650</v>
      </c>
      <c r="C86" s="72" t="s">
        <v>104</v>
      </c>
      <c r="D86" s="73">
        <v>3</v>
      </c>
      <c r="E86" s="73"/>
      <c r="F86" s="73"/>
      <c r="G86" s="73"/>
      <c r="H86" s="73">
        <v>1</v>
      </c>
      <c r="I86" s="59">
        <v>40</v>
      </c>
      <c r="J86" s="56">
        <f t="shared" si="0"/>
        <v>40</v>
      </c>
    </row>
    <row r="87" spans="2:10" s="5" customFormat="1" ht="20" customHeight="1" x14ac:dyDescent="0.2">
      <c r="B87" s="71">
        <v>44650</v>
      </c>
      <c r="C87" s="72" t="s">
        <v>105</v>
      </c>
      <c r="D87" s="73">
        <v>7</v>
      </c>
      <c r="E87" s="73">
        <v>1</v>
      </c>
      <c r="F87" s="73"/>
      <c r="G87" s="73"/>
      <c r="H87" s="73">
        <v>2.5</v>
      </c>
      <c r="I87" s="59">
        <v>40</v>
      </c>
      <c r="J87" s="56">
        <f t="shared" si="0"/>
        <v>100</v>
      </c>
    </row>
    <row r="88" spans="2:10" s="5" customFormat="1" ht="20" customHeight="1" x14ac:dyDescent="0.2">
      <c r="B88" s="75">
        <v>44651</v>
      </c>
      <c r="C88" s="76" t="s">
        <v>106</v>
      </c>
      <c r="D88" s="77">
        <v>12</v>
      </c>
      <c r="E88" s="77">
        <v>2</v>
      </c>
      <c r="F88" s="77">
        <v>1</v>
      </c>
      <c r="G88" s="77"/>
      <c r="H88" s="77">
        <v>3.25</v>
      </c>
      <c r="I88" s="78">
        <v>40</v>
      </c>
      <c r="J88" s="56">
        <f t="shared" ref="J88" si="1">I88*H88</f>
        <v>130</v>
      </c>
    </row>
    <row r="89" spans="2:10" s="5" customFormat="1" ht="20" customHeight="1" x14ac:dyDescent="0.2">
      <c r="B89" s="71"/>
      <c r="C89" s="72"/>
      <c r="D89" s="73"/>
      <c r="E89" s="73"/>
      <c r="F89" s="73"/>
      <c r="G89" s="73"/>
      <c r="H89" s="73"/>
      <c r="I89" s="79"/>
      <c r="J89" s="74"/>
    </row>
    <row r="90" spans="2:10" s="58" customFormat="1" ht="20" customHeight="1" x14ac:dyDescent="0.2">
      <c r="B90" s="69"/>
      <c r="C90" s="69" t="s">
        <v>25</v>
      </c>
      <c r="D90" s="70"/>
      <c r="E90" s="69"/>
      <c r="F90" s="69"/>
      <c r="G90" s="70">
        <f>SUM(G15:G87)</f>
        <v>19.25</v>
      </c>
      <c r="H90" s="70">
        <f>SUM(H15:H87)</f>
        <v>112.5</v>
      </c>
      <c r="I90" s="70"/>
      <c r="J90" s="57"/>
    </row>
    <row r="91" spans="2:10" s="5" customFormat="1" ht="20" customHeight="1" x14ac:dyDescent="0.2">
      <c r="B91" s="43" t="s">
        <v>17</v>
      </c>
      <c r="C91" s="6"/>
      <c r="D91" s="33"/>
      <c r="E91" s="6"/>
      <c r="F91" s="6"/>
      <c r="G91" s="33"/>
      <c r="H91" s="33"/>
      <c r="I91" s="15" t="s">
        <v>4</v>
      </c>
      <c r="J91" s="53">
        <f>SUM(J14:J90)</f>
        <v>4630</v>
      </c>
    </row>
    <row r="92" spans="2:10" s="5" customFormat="1" ht="20" customHeight="1" x14ac:dyDescent="0.2">
      <c r="B92" s="43"/>
      <c r="C92" s="6"/>
      <c r="D92" s="33"/>
      <c r="E92" s="6"/>
      <c r="F92" s="64"/>
      <c r="G92" s="65" t="s">
        <v>32</v>
      </c>
      <c r="H92" s="33"/>
      <c r="I92" s="15"/>
      <c r="J92" s="63">
        <f>J91/2</f>
        <v>2315</v>
      </c>
    </row>
    <row r="93" spans="2:10" s="5" customFormat="1" ht="20" customHeight="1" x14ac:dyDescent="0.2">
      <c r="B93" s="43"/>
      <c r="C93" s="6"/>
      <c r="D93" s="33"/>
      <c r="E93" s="6"/>
      <c r="F93" s="6"/>
      <c r="G93" s="33"/>
      <c r="H93" s="33"/>
      <c r="I93" s="15" t="s">
        <v>4</v>
      </c>
      <c r="J93" s="53">
        <f>J91-J92</f>
        <v>2315</v>
      </c>
    </row>
    <row r="94" spans="2:10" s="5" customFormat="1" ht="20" customHeight="1" x14ac:dyDescent="0.2">
      <c r="B94" s="68" t="s">
        <v>15</v>
      </c>
      <c r="C94" s="68"/>
      <c r="D94" s="68"/>
      <c r="E94" s="68"/>
      <c r="F94" s="68"/>
      <c r="G94" s="68"/>
      <c r="H94" s="68"/>
      <c r="I94" s="15" t="s">
        <v>12</v>
      </c>
      <c r="J94" s="39">
        <v>0.13</v>
      </c>
    </row>
    <row r="95" spans="2:10" s="5" customFormat="1" ht="20" customHeight="1" x14ac:dyDescent="0.2">
      <c r="B95" s="68"/>
      <c r="C95" s="68"/>
      <c r="D95" s="68"/>
      <c r="E95" s="68"/>
      <c r="F95" s="68"/>
      <c r="G95" s="68"/>
      <c r="H95" s="68"/>
      <c r="I95" s="15" t="s">
        <v>5</v>
      </c>
      <c r="J95" s="40">
        <f>J93*J94</f>
        <v>300.95</v>
      </c>
    </row>
    <row r="96" spans="2:10" s="5" customFormat="1" ht="20" customHeight="1" x14ac:dyDescent="0.2">
      <c r="B96" s="68"/>
      <c r="C96" s="68"/>
      <c r="D96" s="68"/>
      <c r="E96" s="68"/>
      <c r="F96" s="68"/>
      <c r="G96" s="68"/>
      <c r="H96" s="68"/>
      <c r="I96" s="15" t="s">
        <v>6</v>
      </c>
      <c r="J96" s="41">
        <v>0</v>
      </c>
    </row>
    <row r="97" spans="2:10" s="5" customFormat="1" ht="20" customHeight="1" x14ac:dyDescent="0.2">
      <c r="B97" s="16" t="s">
        <v>14</v>
      </c>
      <c r="C97" s="16"/>
      <c r="D97" s="34"/>
      <c r="E97" s="16"/>
      <c r="F97" s="16"/>
      <c r="G97" s="34"/>
      <c r="H97" s="37"/>
      <c r="I97" s="14" t="s">
        <v>7</v>
      </c>
      <c r="J97" s="42">
        <f>J93+J95+J96</f>
        <v>2615.9499999999998</v>
      </c>
    </row>
    <row r="98" spans="2:10" x14ac:dyDescent="0.15">
      <c r="B98" s="26"/>
      <c r="C98" s="9"/>
      <c r="D98" s="35"/>
      <c r="E98" s="9"/>
      <c r="F98" s="9"/>
      <c r="G98" s="35"/>
      <c r="H98" s="38"/>
      <c r="I98" s="4"/>
      <c r="J98" s="4"/>
    </row>
    <row r="99" spans="2:10" s="5" customFormat="1" x14ac:dyDescent="0.15">
      <c r="B99" s="27"/>
      <c r="C99" s="7"/>
      <c r="D99" s="7"/>
      <c r="E99" s="7"/>
      <c r="F99" s="7"/>
      <c r="G99" s="7"/>
      <c r="H99" s="7"/>
      <c r="I99" s="7"/>
      <c r="J99" s="7"/>
    </row>
  </sheetData>
  <mergeCells count="2">
    <mergeCell ref="B1:H1"/>
    <mergeCell ref="B94:H96"/>
  </mergeCells>
  <phoneticPr fontId="1" type="noConversion"/>
  <pageMargins left="0.5" right="0.5" top="0.5" bottom="0.5" header="0.5" footer="0.5"/>
  <pageSetup scale="73" orientation="landscape" horizontalDpi="300" verticalDpi="300"/>
  <headerFooter alignWithMargins="0"/>
  <ignoredErrors>
    <ignoredError sqref="J91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Kevin Thomason</cp:lastModifiedBy>
  <cp:lastPrinted>2021-05-06T13:27:50Z</cp:lastPrinted>
  <dcterms:created xsi:type="dcterms:W3CDTF">2000-07-27T22:18:40Z</dcterms:created>
  <dcterms:modified xsi:type="dcterms:W3CDTF">2022-09-02T03:17:55Z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TC010184701033</vt:lpwstr>
  </property>
  <property fmtid="{D5CDD505-2E9C-101B-9397-08002B2CF9AE}" pid="3" name="ContentTypeId">
    <vt:lpwstr>0x0101006EDDDB5EE6D98C44930B742096920B300400F5B6D36B3EF94B4E9A635CDF2A18F5B8</vt:lpwstr>
  </property>
  <property fmtid="{D5CDD505-2E9C-101B-9397-08002B2CF9AE}" pid="4" name="InternalTags">
    <vt:lpwstr/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ScenarioTags">
    <vt:lpwstr/>
  </property>
  <property fmtid="{D5CDD505-2E9C-101B-9397-08002B2CF9AE}" pid="8" name="CampaignTags">
    <vt:lpwstr/>
  </property>
  <property fmtid="{D5CDD505-2E9C-101B-9397-08002B2CF9AE}" pid="9" name="LocMarketGroupTiers">
    <vt:lpwstr>,t:Tier 1,t:Tier 2,t:Tier 3,</vt:lpwstr>
  </property>
</Properties>
</file>