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402C2E0E-839E-C344-AC3E-D882D8E619E9}" xr6:coauthVersionLast="47" xr6:coauthVersionMax="47" xr10:uidLastSave="{00000000-0000-0000-0000-000000000000}"/>
  <bookViews>
    <workbookView xWindow="-46060" yWindow="326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5" i="1" l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G69" i="1"/>
  <c r="H69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70" i="1" l="1"/>
  <c r="J71" i="1" s="1"/>
  <c r="J72" i="1" l="1"/>
  <c r="J74" i="1" l="1"/>
  <c r="J76" i="1" s="1"/>
</calcChain>
</file>

<file path=xl/sharedStrings.xml><?xml version="1.0" encoding="utf-8"?>
<sst xmlns="http://schemas.openxmlformats.org/spreadsheetml/2006/main" count="89" uniqueCount="86">
  <si>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</si>
  <si>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</si>
  <si>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</si>
  <si>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</si>
  <si>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</si>
  <si>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</si>
  <si>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</si>
  <si>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</si>
  <si>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</si>
  <si>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</si>
  <si>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</si>
  <si>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</si>
  <si>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</si>
  <si>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</si>
  <si>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</si>
  <si>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</si>
  <si>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</si>
  <si>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</si>
  <si>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</si>
  <si>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</si>
  <si>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</si>
  <si>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</si>
  <si>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</si>
  <si>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</si>
  <si>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</si>
  <si>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</si>
  <si>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</si>
  <si>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</si>
  <si>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</si>
  <si>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</si>
  <si>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</si>
  <si>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</si>
  <si>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</si>
  <si>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Edit list of 1,000+ Councillors for OGA MCR 101 Webinar Event with Franz</t>
  </si>
  <si>
    <t>Greenbelt West Team Meeting - Mike, Joan, Mary Lou, Sue, etc. went</t>
  </si>
  <si>
    <t>Plan ROP 101 Webinar with Franz, Review List of 1000 Councillors, send</t>
  </si>
  <si>
    <t xml:space="preserve">Local Weekly Team Meeting on OP/MCR issues - update from social committee </t>
  </si>
  <si>
    <t>Follow-up e-mails from Kevin Eby, Franz, OGA Steering Committee, Wilmot</t>
  </si>
  <si>
    <t>Conference Call with Regional Councillor Tom Galloway on Staff Report</t>
  </si>
  <si>
    <t>Meeting with CAO Sharon Chambers on ROP Issues and Council Meetings</t>
  </si>
  <si>
    <t>Meeting with rare on Land Trusts, MCR, activism and engagement in community</t>
  </si>
  <si>
    <t>Follow-up with Community Groups, Councillor Gordijk, Steve B., Kevin Eby, etc.</t>
  </si>
  <si>
    <t xml:space="preserve">Make poster for MCR Feb 17th Webinar and Send to GBW, GREN and </t>
  </si>
  <si>
    <t>Invoicing from Franz, update Timesheets, send accounting stuff to Greg</t>
  </si>
  <si>
    <t>Wilmot MCR Follow-up - Community Groups, GB West, Stratford, etc.</t>
  </si>
  <si>
    <t>Updates to Councillors, OGA SC and others - e-mail, follow-up</t>
  </si>
  <si>
    <t>Follow-up Regional Staff Report, E-mail Chair Galloway</t>
  </si>
  <si>
    <t>E-mails to ED, Hal, Regional Groups, Presentors, etc.</t>
  </si>
  <si>
    <t>Draft Regional Presentation - first draft.  Follow-up with other presenter</t>
  </si>
  <si>
    <t>Preparations for Regional Council Meeting, Delegate to Region of Waterloo</t>
  </si>
  <si>
    <t>Follow-up Regional Delegation, Update on Report Presentation</t>
  </si>
  <si>
    <t>Follow-up Franz - Webinar, Wilmot MCR Team meeting, follow-up</t>
  </si>
  <si>
    <t>Nature Day on the Hill Training Session</t>
  </si>
  <si>
    <t>Kitchener Development Group Meeting - update presentation, follow-up</t>
  </si>
  <si>
    <t>Follow-up meetings, answer e-mails, Hold the Line, GreenWR, GREN Website</t>
  </si>
  <si>
    <t>Work on GREN Website - PDFs, Follow-up Scott, Draft 50x30WR Presentation</t>
  </si>
  <si>
    <t>Draft SmartGrowth Conference Presentation - Keynote, Powerpoint</t>
  </si>
  <si>
    <t>Follow-up with Franz, Barbara, GreenWR and others re: presentations</t>
  </si>
  <si>
    <t>E-mail to Elected Officials in 8 Municipalities re: OGA Webinar</t>
  </si>
  <si>
    <t>100+</t>
  </si>
  <si>
    <t>Send ROP 101 Presentation, Bio, and Questionnaire for Thursdays webinar</t>
  </si>
  <si>
    <t>Follow-up re: K Eby Webinar, SW Growth Conf, UW Dawn Parker Conference</t>
  </si>
  <si>
    <t>GREN Executive Update, Timesheets, Invoicing and Grant Administration</t>
  </si>
  <si>
    <t>ROP 101 Presentation for SW Growth Conference, social media follow-up</t>
  </si>
  <si>
    <t>Nature Day/MP Meeting Prep, Rare - Stephanie, Franz, Reporters</t>
  </si>
  <si>
    <t>MP Lloyd Longfield Meeting and Follow-up</t>
  </si>
  <si>
    <t>OGA Planning 101 Webinar with Kevin Eby - prep and follow-up too</t>
  </si>
  <si>
    <t>Southern Ontario Growth Conference - Presentation and Attend</t>
  </si>
  <si>
    <t>Southern Ontario Growth Conference - Day #2, follow-up questions</t>
  </si>
  <si>
    <t>Planning call with Ont Fed of Agriculture, Councillor questions, next steps</t>
  </si>
  <si>
    <t>Meeting with rare about Land Trust donation and ESL protections</t>
  </si>
  <si>
    <t>E-mails ot MP Tim Louis, Councillor Gordijk, Conf. Follow-up, etc.</t>
  </si>
  <si>
    <t>Follow-up e-mails, plan week ahead</t>
  </si>
  <si>
    <t>Follow-up Anne Morgan, Skoll World Forum, GREN Website corrections</t>
  </si>
  <si>
    <t>Meeting with Councillor Gordijk re: Protected Areas, Land Trust, Official Plan</t>
  </si>
  <si>
    <t xml:space="preserve">Greenbelt West Coalition Update Meeting and follow-up with Mike </t>
  </si>
  <si>
    <t>Meeting with MP Scott Aichison, follow-up meeting with Rupert, etc.</t>
  </si>
  <si>
    <t>Interview with Woolwich Observer Editor Steve Kannon, follow-up with info</t>
  </si>
  <si>
    <t>ROP Stakeholder Committee Meeting and follow-up on MCR/OP</t>
  </si>
  <si>
    <t>Call with Steve B on MCR, Wilmot, GDS, next steps, etc.</t>
  </si>
  <si>
    <t>Follow-up Wilmot Community Groups, next steps, actions to be completed</t>
  </si>
  <si>
    <t>Review Ont Nature document for Anne Bell, follow-up Wilmot Councillors</t>
  </si>
  <si>
    <t>Admin - e-mail Greg re: invoicing, update timesheets, e-mail catch-up</t>
  </si>
  <si>
    <t>Set-up meeting with Rare and Wilmot CAO Sharon Chambers - Land Protection</t>
  </si>
  <si>
    <t>Wilmot Green Building Standards Meeting with Steve, Barbara, Kae</t>
  </si>
  <si>
    <t>Delegation Letter to Wilmot Council to follow-up Wilmot Official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</si>
</sst>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63225196081423"/>
      </left>
      <right style="thin">
        <color theme="2" tint="-0.14963225196081423"/>
      </right>
      <top style="thin">
        <color theme="2" tint="-0.14963225196081423"/>
      </top>
      <bottom style="thin">
        <color theme="2" tint="-0.14963225196081423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166" fontId="21" fillId="0" borderId="4" xfId="0" applyNumberFormat="1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8" fontId="21" fillId="0" borderId="4" xfId="0" applyNumberFormat="1" applyFont="1" applyBorder="1" applyAlignment="1">
      <alignment horizontal="center" wrapText="1"/>
    </xf>
    <xf numFmtId="8" fontId="21" fillId="2" borderId="4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43" fontId="21" fillId="2" borderId="4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 wrapText="1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8"/>
  <sheetViews>
    <sheetView showGridLines="0" tabSelected="1" topLeftCell="A50" zoomScale="150" zoomScaleNormal="150" zoomScalePageLayoutView="150" workbookViewId="0">
      <selection activeCell="I67" sqref="I67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75" t="s">
        <v>9</v>
      </c>
      <c r="C1" s="75"/>
      <c r="D1" s="75"/>
      <c r="E1" s="75"/>
      <c r="F1" s="75"/>
      <c r="G1" s="75"/>
      <c r="H1" s="76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44620</v>
      </c>
    </row>
    <row r="3" spans="2:10" ht="16" x14ac:dyDescent="0.2">
      <c r="H3" s="36"/>
      <c r="I3" s="8" t="s">
        <v>2</v>
      </c>
      <c r="J3" s="51">
        <v>506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8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6"/>
      <c r="C14" s="66"/>
      <c r="D14" s="67"/>
      <c r="E14" s="66"/>
      <c r="F14" s="66"/>
      <c r="G14" s="67"/>
      <c r="H14" s="67"/>
      <c r="I14" s="54"/>
      <c r="J14" s="55"/>
    </row>
    <row r="15" spans="2:10" s="5" customFormat="1" ht="20" customHeight="1" x14ac:dyDescent="0.2">
      <c r="B15" s="72">
        <v>44593</v>
      </c>
      <c r="C15" s="73" t="s">
        <v>33</v>
      </c>
      <c r="D15" s="74">
        <v>4</v>
      </c>
      <c r="E15" s="74">
        <v>2</v>
      </c>
      <c r="F15" s="74"/>
      <c r="G15" s="74"/>
      <c r="H15" s="74">
        <v>1.5</v>
      </c>
      <c r="I15" s="65">
        <v>40</v>
      </c>
      <c r="J15" s="60">
        <f t="shared" ref="J15:J67" si="0">I15*H15</f>
        <v>60</v>
      </c>
    </row>
    <row r="16" spans="2:10" s="5" customFormat="1" ht="20" customHeight="1" x14ac:dyDescent="0.2">
      <c r="B16" s="72">
        <v>44593</v>
      </c>
      <c r="C16" s="73" t="s">
        <v>34</v>
      </c>
      <c r="D16" s="74">
        <v>3</v>
      </c>
      <c r="E16" s="74"/>
      <c r="F16" s="74">
        <v>1</v>
      </c>
      <c r="G16" s="74"/>
      <c r="H16" s="74">
        <v>1.25</v>
      </c>
      <c r="I16" s="65">
        <v>40</v>
      </c>
      <c r="J16" s="60">
        <f t="shared" si="0"/>
        <v>50</v>
      </c>
    </row>
    <row r="17" spans="2:10" s="5" customFormat="1" ht="20" customHeight="1" x14ac:dyDescent="0.2">
      <c r="B17" s="72">
        <v>44594</v>
      </c>
      <c r="C17" s="73" t="s">
        <v>35</v>
      </c>
      <c r="D17" s="74">
        <v>8</v>
      </c>
      <c r="E17" s="74">
        <v>2</v>
      </c>
      <c r="F17" s="74"/>
      <c r="G17" s="74">
        <v>0.5</v>
      </c>
      <c r="H17" s="74">
        <v>1.5</v>
      </c>
      <c r="I17" s="65">
        <v>40</v>
      </c>
      <c r="J17" s="60">
        <f t="shared" si="0"/>
        <v>60</v>
      </c>
    </row>
    <row r="18" spans="2:10" s="5" customFormat="1" ht="20" customHeight="1" x14ac:dyDescent="0.2">
      <c r="B18" s="72">
        <v>44594</v>
      </c>
      <c r="C18" s="73" t="s">
        <v>36</v>
      </c>
      <c r="D18" s="74">
        <v>11</v>
      </c>
      <c r="E18" s="74"/>
      <c r="F18" s="74">
        <v>1</v>
      </c>
      <c r="G18" s="74">
        <v>0.75</v>
      </c>
      <c r="H18" s="74">
        <v>2.25</v>
      </c>
      <c r="I18" s="65">
        <v>40</v>
      </c>
      <c r="J18" s="60">
        <f t="shared" si="0"/>
        <v>90</v>
      </c>
    </row>
    <row r="19" spans="2:10" s="5" customFormat="1" ht="20" customHeight="1" x14ac:dyDescent="0.2">
      <c r="B19" s="72">
        <v>44595</v>
      </c>
      <c r="C19" s="73" t="s">
        <v>37</v>
      </c>
      <c r="D19" s="74">
        <v>9</v>
      </c>
      <c r="E19" s="74"/>
      <c r="F19" s="74">
        <v>1</v>
      </c>
      <c r="G19" s="74">
        <v>0.5</v>
      </c>
      <c r="H19" s="74">
        <v>1.5</v>
      </c>
      <c r="I19" s="65">
        <v>40</v>
      </c>
      <c r="J19" s="60">
        <f t="shared" si="0"/>
        <v>60</v>
      </c>
    </row>
    <row r="20" spans="2:10" s="5" customFormat="1" ht="20" customHeight="1" x14ac:dyDescent="0.2">
      <c r="B20" s="72">
        <v>44595</v>
      </c>
      <c r="C20" s="73" t="s">
        <v>38</v>
      </c>
      <c r="D20" s="74">
        <v>2</v>
      </c>
      <c r="E20" s="74">
        <v>1</v>
      </c>
      <c r="F20" s="74"/>
      <c r="G20" s="74"/>
      <c r="H20" s="74">
        <v>0.75</v>
      </c>
      <c r="I20" s="65">
        <v>40</v>
      </c>
      <c r="J20" s="60">
        <f t="shared" si="0"/>
        <v>30</v>
      </c>
    </row>
    <row r="21" spans="2:10" s="5" customFormat="1" ht="20" customHeight="1" x14ac:dyDescent="0.2">
      <c r="B21" s="72">
        <v>44595</v>
      </c>
      <c r="C21" s="73" t="s">
        <v>39</v>
      </c>
      <c r="D21" s="74">
        <v>4</v>
      </c>
      <c r="E21" s="74"/>
      <c r="F21" s="74">
        <v>1</v>
      </c>
      <c r="G21" s="74">
        <v>0.5</v>
      </c>
      <c r="H21" s="74">
        <v>1</v>
      </c>
      <c r="I21" s="65">
        <v>40</v>
      </c>
      <c r="J21" s="60">
        <f t="shared" si="0"/>
        <v>40</v>
      </c>
    </row>
    <row r="22" spans="2:10" s="5" customFormat="1" ht="20" customHeight="1" x14ac:dyDescent="0.2">
      <c r="B22" s="72">
        <v>44595</v>
      </c>
      <c r="C22" s="73" t="s">
        <v>40</v>
      </c>
      <c r="D22" s="74">
        <v>5</v>
      </c>
      <c r="E22" s="74"/>
      <c r="F22" s="74">
        <v>1</v>
      </c>
      <c r="G22" s="74">
        <v>0.5</v>
      </c>
      <c r="H22" s="74">
        <v>1.5</v>
      </c>
      <c r="I22" s="65">
        <v>40</v>
      </c>
      <c r="J22" s="60">
        <f t="shared" si="0"/>
        <v>60</v>
      </c>
    </row>
    <row r="23" spans="2:10" s="5" customFormat="1" ht="20" customHeight="1" x14ac:dyDescent="0.2">
      <c r="B23" s="72">
        <v>44596</v>
      </c>
      <c r="C23" s="73" t="s">
        <v>41</v>
      </c>
      <c r="D23" s="74">
        <v>9</v>
      </c>
      <c r="E23" s="74"/>
      <c r="F23" s="74"/>
      <c r="G23" s="74">
        <v>0.25</v>
      </c>
      <c r="H23" s="74">
        <v>1.75</v>
      </c>
      <c r="I23" s="65">
        <v>40</v>
      </c>
      <c r="J23" s="60">
        <f t="shared" si="0"/>
        <v>70</v>
      </c>
    </row>
    <row r="24" spans="2:10" s="5" customFormat="1" ht="20" customHeight="1" x14ac:dyDescent="0.2">
      <c r="B24" s="72">
        <v>44596</v>
      </c>
      <c r="C24" s="73" t="s">
        <v>42</v>
      </c>
      <c r="D24" s="74">
        <v>5</v>
      </c>
      <c r="E24" s="74"/>
      <c r="F24" s="74"/>
      <c r="G24" s="74">
        <v>0.5</v>
      </c>
      <c r="H24" s="74">
        <v>1</v>
      </c>
      <c r="I24" s="65">
        <v>40</v>
      </c>
      <c r="J24" s="60">
        <f t="shared" si="0"/>
        <v>40</v>
      </c>
    </row>
    <row r="25" spans="2:10" s="5" customFormat="1" ht="20" customHeight="1" x14ac:dyDescent="0.2">
      <c r="B25" s="72">
        <v>44596</v>
      </c>
      <c r="C25" s="73" t="s">
        <v>43</v>
      </c>
      <c r="D25" s="74">
        <v>3</v>
      </c>
      <c r="E25" s="74"/>
      <c r="F25" s="74"/>
      <c r="G25" s="74">
        <v>2.5</v>
      </c>
      <c r="H25" s="74">
        <v>2.5</v>
      </c>
      <c r="I25" s="65">
        <v>40</v>
      </c>
      <c r="J25" s="60">
        <f t="shared" si="0"/>
        <v>100</v>
      </c>
    </row>
    <row r="26" spans="2:10" s="5" customFormat="1" ht="20" customHeight="1" x14ac:dyDescent="0.2">
      <c r="B26" s="72">
        <v>44597</v>
      </c>
      <c r="C26" s="73" t="s">
        <v>44</v>
      </c>
      <c r="D26" s="74">
        <v>14</v>
      </c>
      <c r="E26" s="74"/>
      <c r="F26" s="74">
        <v>1</v>
      </c>
      <c r="G26" s="74">
        <v>0.5</v>
      </c>
      <c r="H26" s="74">
        <v>4.5</v>
      </c>
      <c r="I26" s="65">
        <v>40</v>
      </c>
      <c r="J26" s="60">
        <f t="shared" si="0"/>
        <v>180</v>
      </c>
    </row>
    <row r="27" spans="2:10" s="5" customFormat="1" ht="20" customHeight="1" x14ac:dyDescent="0.2">
      <c r="B27" s="72">
        <v>44598</v>
      </c>
      <c r="C27" s="73" t="s">
        <v>45</v>
      </c>
      <c r="D27" s="74">
        <v>10</v>
      </c>
      <c r="E27" s="74"/>
      <c r="F27" s="74"/>
      <c r="G27" s="74"/>
      <c r="H27" s="74">
        <v>1.5</v>
      </c>
      <c r="I27" s="65">
        <v>40</v>
      </c>
      <c r="J27" s="60">
        <f t="shared" si="0"/>
        <v>60</v>
      </c>
    </row>
    <row r="28" spans="2:10" s="5" customFormat="1" ht="20" customHeight="1" x14ac:dyDescent="0.2">
      <c r="B28" s="72">
        <v>44599</v>
      </c>
      <c r="C28" s="73" t="s">
        <v>46</v>
      </c>
      <c r="D28" s="74">
        <v>3</v>
      </c>
      <c r="E28" s="74"/>
      <c r="F28" s="74"/>
      <c r="G28" s="74"/>
      <c r="H28" s="74">
        <v>1.75</v>
      </c>
      <c r="I28" s="65">
        <v>40</v>
      </c>
      <c r="J28" s="60">
        <f t="shared" si="0"/>
        <v>70</v>
      </c>
    </row>
    <row r="29" spans="2:10" s="5" customFormat="1" ht="20" customHeight="1" x14ac:dyDescent="0.2">
      <c r="B29" s="72">
        <v>44599</v>
      </c>
      <c r="C29" s="73" t="s">
        <v>47</v>
      </c>
      <c r="D29" s="74">
        <v>15</v>
      </c>
      <c r="E29" s="74">
        <v>2</v>
      </c>
      <c r="F29" s="74">
        <v>1</v>
      </c>
      <c r="G29" s="74">
        <v>1</v>
      </c>
      <c r="H29" s="74">
        <v>3</v>
      </c>
      <c r="I29" s="65">
        <v>40</v>
      </c>
      <c r="J29" s="60">
        <f t="shared" si="0"/>
        <v>120</v>
      </c>
    </row>
    <row r="30" spans="2:10" s="5" customFormat="1" ht="20" customHeight="1" x14ac:dyDescent="0.2">
      <c r="B30" s="72">
        <v>44599</v>
      </c>
      <c r="C30" s="73" t="s">
        <v>48</v>
      </c>
      <c r="D30" s="74">
        <v>3</v>
      </c>
      <c r="E30" s="74"/>
      <c r="F30" s="74"/>
      <c r="G30" s="74"/>
      <c r="H30" s="74">
        <v>2</v>
      </c>
      <c r="I30" s="65">
        <v>40</v>
      </c>
      <c r="J30" s="60">
        <f t="shared" si="0"/>
        <v>80</v>
      </c>
    </row>
    <row r="31" spans="2:10" s="5" customFormat="1" ht="20" customHeight="1" x14ac:dyDescent="0.2">
      <c r="B31" s="72">
        <v>44600</v>
      </c>
      <c r="C31" s="73" t="s">
        <v>49</v>
      </c>
      <c r="D31" s="74">
        <v>5</v>
      </c>
      <c r="E31" s="74"/>
      <c r="F31" s="74">
        <v>1</v>
      </c>
      <c r="G31" s="74">
        <v>1</v>
      </c>
      <c r="H31" s="74">
        <v>4.5</v>
      </c>
      <c r="I31" s="65">
        <v>40</v>
      </c>
      <c r="J31" s="60">
        <f t="shared" si="0"/>
        <v>180</v>
      </c>
    </row>
    <row r="32" spans="2:10" s="5" customFormat="1" ht="20" customHeight="1" x14ac:dyDescent="0.2">
      <c r="B32" s="72">
        <v>44600</v>
      </c>
      <c r="C32" s="73" t="s">
        <v>34</v>
      </c>
      <c r="D32" s="74">
        <v>3</v>
      </c>
      <c r="E32" s="74"/>
      <c r="F32" s="74">
        <v>1</v>
      </c>
      <c r="G32" s="74">
        <v>0.5</v>
      </c>
      <c r="H32" s="74">
        <v>1</v>
      </c>
      <c r="I32" s="65">
        <v>40</v>
      </c>
      <c r="J32" s="60">
        <f t="shared" si="0"/>
        <v>40</v>
      </c>
    </row>
    <row r="33" spans="2:10" s="5" customFormat="1" ht="20" customHeight="1" x14ac:dyDescent="0.2">
      <c r="B33" s="72">
        <v>44600</v>
      </c>
      <c r="C33" s="73" t="s">
        <v>50</v>
      </c>
      <c r="D33" s="74">
        <v>4</v>
      </c>
      <c r="E33" s="74">
        <v>2</v>
      </c>
      <c r="F33" s="74"/>
      <c r="G33" s="74"/>
      <c r="H33" s="74">
        <v>1.5</v>
      </c>
      <c r="I33" s="65">
        <v>40</v>
      </c>
      <c r="J33" s="60">
        <f t="shared" si="0"/>
        <v>60</v>
      </c>
    </row>
    <row r="34" spans="2:10" s="5" customFormat="1" ht="20" customHeight="1" x14ac:dyDescent="0.2">
      <c r="B34" s="72">
        <v>44601</v>
      </c>
      <c r="C34" s="73" t="s">
        <v>51</v>
      </c>
      <c r="D34" s="74">
        <v>5</v>
      </c>
      <c r="E34" s="74">
        <v>2</v>
      </c>
      <c r="F34" s="74">
        <v>1</v>
      </c>
      <c r="G34" s="74">
        <v>0.5</v>
      </c>
      <c r="H34" s="74">
        <v>2.5</v>
      </c>
      <c r="I34" s="65">
        <v>40</v>
      </c>
      <c r="J34" s="60">
        <f t="shared" si="0"/>
        <v>100</v>
      </c>
    </row>
    <row r="35" spans="2:10" s="5" customFormat="1" ht="20" customHeight="1" x14ac:dyDescent="0.2">
      <c r="B35" s="72">
        <v>44601</v>
      </c>
      <c r="C35" s="73" t="s">
        <v>52</v>
      </c>
      <c r="D35" s="74">
        <v>4</v>
      </c>
      <c r="E35" s="74"/>
      <c r="F35" s="74">
        <v>1</v>
      </c>
      <c r="G35" s="74"/>
      <c r="H35" s="74">
        <v>1.25</v>
      </c>
      <c r="I35" s="65">
        <v>40</v>
      </c>
      <c r="J35" s="60">
        <f t="shared" si="0"/>
        <v>50</v>
      </c>
    </row>
    <row r="36" spans="2:10" s="5" customFormat="1" ht="20" customHeight="1" x14ac:dyDescent="0.2">
      <c r="B36" s="72">
        <v>44602</v>
      </c>
      <c r="C36" s="73" t="s">
        <v>53</v>
      </c>
      <c r="D36" s="74">
        <v>8</v>
      </c>
      <c r="E36" s="74"/>
      <c r="F36" s="74">
        <v>1</v>
      </c>
      <c r="G36" s="74">
        <v>1</v>
      </c>
      <c r="H36" s="74">
        <v>2.75</v>
      </c>
      <c r="I36" s="65">
        <v>40</v>
      </c>
      <c r="J36" s="60">
        <f t="shared" si="0"/>
        <v>110</v>
      </c>
    </row>
    <row r="37" spans="2:10" s="5" customFormat="1" ht="20" customHeight="1" x14ac:dyDescent="0.2">
      <c r="B37" s="72">
        <v>44603</v>
      </c>
      <c r="C37" s="73" t="s">
        <v>54</v>
      </c>
      <c r="D37" s="74">
        <v>5</v>
      </c>
      <c r="E37" s="74">
        <v>1</v>
      </c>
      <c r="F37" s="74"/>
      <c r="G37" s="74"/>
      <c r="H37" s="74">
        <v>1.5</v>
      </c>
      <c r="I37" s="65">
        <v>40</v>
      </c>
      <c r="J37" s="60">
        <f t="shared" si="0"/>
        <v>60</v>
      </c>
    </row>
    <row r="38" spans="2:10" s="5" customFormat="1" ht="20" customHeight="1" x14ac:dyDescent="0.2">
      <c r="B38" s="72">
        <v>44604</v>
      </c>
      <c r="C38" s="73" t="s">
        <v>55</v>
      </c>
      <c r="D38" s="74">
        <v>4</v>
      </c>
      <c r="E38" s="74"/>
      <c r="F38" s="74"/>
      <c r="G38" s="74">
        <v>1</v>
      </c>
      <c r="H38" s="74">
        <v>2.5</v>
      </c>
      <c r="I38" s="65">
        <v>40</v>
      </c>
      <c r="J38" s="60">
        <f t="shared" si="0"/>
        <v>100</v>
      </c>
    </row>
    <row r="39" spans="2:10" s="5" customFormat="1" ht="20" customHeight="1" x14ac:dyDescent="0.2">
      <c r="B39" s="72">
        <v>44605</v>
      </c>
      <c r="C39" s="73" t="s">
        <v>56</v>
      </c>
      <c r="D39" s="74">
        <v>7</v>
      </c>
      <c r="E39" s="74">
        <v>1</v>
      </c>
      <c r="F39" s="74"/>
      <c r="G39" s="74">
        <v>1.5</v>
      </c>
      <c r="H39" s="74">
        <v>4.5</v>
      </c>
      <c r="I39" s="65">
        <v>40</v>
      </c>
      <c r="J39" s="60">
        <f t="shared" si="0"/>
        <v>180</v>
      </c>
    </row>
    <row r="40" spans="2:10" s="5" customFormat="1" ht="20" customHeight="1" x14ac:dyDescent="0.2">
      <c r="B40" s="72">
        <v>44605</v>
      </c>
      <c r="C40" s="73" t="s">
        <v>57</v>
      </c>
      <c r="D40" s="74">
        <v>4</v>
      </c>
      <c r="E40" s="74"/>
      <c r="F40" s="74"/>
      <c r="G40" s="74"/>
      <c r="H40" s="74">
        <v>1.25</v>
      </c>
      <c r="I40" s="65">
        <v>40</v>
      </c>
      <c r="J40" s="60">
        <f t="shared" si="0"/>
        <v>50</v>
      </c>
    </row>
    <row r="41" spans="2:10" s="5" customFormat="1" ht="20" customHeight="1" x14ac:dyDescent="0.2">
      <c r="B41" s="72">
        <v>44605</v>
      </c>
      <c r="C41" s="73" t="s">
        <v>58</v>
      </c>
      <c r="D41" s="74" t="s">
        <v>59</v>
      </c>
      <c r="E41" s="74"/>
      <c r="F41" s="74"/>
      <c r="G41" s="74"/>
      <c r="H41" s="74">
        <v>2</v>
      </c>
      <c r="I41" s="65">
        <v>40</v>
      </c>
      <c r="J41" s="60">
        <f t="shared" si="0"/>
        <v>80</v>
      </c>
    </row>
    <row r="42" spans="2:10" s="5" customFormat="1" ht="20" customHeight="1" x14ac:dyDescent="0.2">
      <c r="B42" s="72">
        <v>44605</v>
      </c>
      <c r="C42" s="73" t="s">
        <v>60</v>
      </c>
      <c r="D42" s="74">
        <v>2</v>
      </c>
      <c r="E42" s="74"/>
      <c r="F42" s="74"/>
      <c r="G42" s="74"/>
      <c r="H42" s="74">
        <v>1.5</v>
      </c>
      <c r="I42" s="65">
        <v>40</v>
      </c>
      <c r="J42" s="60">
        <f t="shared" si="0"/>
        <v>60</v>
      </c>
    </row>
    <row r="43" spans="2:10" s="5" customFormat="1" ht="20" customHeight="1" x14ac:dyDescent="0.2">
      <c r="B43" s="72">
        <v>44606</v>
      </c>
      <c r="C43" s="73" t="s">
        <v>61</v>
      </c>
      <c r="D43" s="74">
        <v>8</v>
      </c>
      <c r="E43" s="74"/>
      <c r="F43" s="74"/>
      <c r="G43" s="74"/>
      <c r="H43" s="74">
        <v>2.25</v>
      </c>
      <c r="I43" s="65">
        <v>40</v>
      </c>
      <c r="J43" s="60">
        <f t="shared" si="0"/>
        <v>90</v>
      </c>
    </row>
    <row r="44" spans="2:10" s="5" customFormat="1" ht="20" customHeight="1" x14ac:dyDescent="0.2">
      <c r="B44" s="72">
        <v>44606</v>
      </c>
      <c r="C44" s="73" t="s">
        <v>62</v>
      </c>
      <c r="D44" s="74">
        <v>2</v>
      </c>
      <c r="E44" s="74"/>
      <c r="F44" s="74"/>
      <c r="G44" s="74">
        <v>0.5</v>
      </c>
      <c r="H44" s="74">
        <v>2</v>
      </c>
      <c r="I44" s="65">
        <v>40</v>
      </c>
      <c r="J44" s="60">
        <f t="shared" si="0"/>
        <v>80</v>
      </c>
    </row>
    <row r="45" spans="2:10" s="5" customFormat="1" ht="20" customHeight="1" x14ac:dyDescent="0.2">
      <c r="B45" s="72">
        <v>44607</v>
      </c>
      <c r="C45" s="73" t="s">
        <v>63</v>
      </c>
      <c r="D45" s="74">
        <v>6</v>
      </c>
      <c r="E45" s="74"/>
      <c r="F45" s="74"/>
      <c r="G45" s="74">
        <v>1</v>
      </c>
      <c r="H45" s="74">
        <v>3</v>
      </c>
      <c r="I45" s="65">
        <v>40</v>
      </c>
      <c r="J45" s="60">
        <f t="shared" si="0"/>
        <v>120</v>
      </c>
    </row>
    <row r="46" spans="2:10" s="5" customFormat="1" ht="20" customHeight="1" x14ac:dyDescent="0.2">
      <c r="B46" s="72">
        <v>44608</v>
      </c>
      <c r="C46" s="73" t="s">
        <v>64</v>
      </c>
      <c r="D46" s="74">
        <v>8</v>
      </c>
      <c r="E46" s="74">
        <v>2</v>
      </c>
      <c r="F46" s="74"/>
      <c r="G46" s="74"/>
      <c r="H46" s="74">
        <v>2.5</v>
      </c>
      <c r="I46" s="65">
        <v>40</v>
      </c>
      <c r="J46" s="60">
        <f t="shared" si="0"/>
        <v>100</v>
      </c>
    </row>
    <row r="47" spans="2:10" s="5" customFormat="1" ht="20" customHeight="1" x14ac:dyDescent="0.2">
      <c r="B47" s="72">
        <v>44609</v>
      </c>
      <c r="C47" s="73" t="s">
        <v>65</v>
      </c>
      <c r="D47" s="74">
        <v>6</v>
      </c>
      <c r="E47" s="74"/>
      <c r="F47" s="74">
        <v>1</v>
      </c>
      <c r="G47" s="74"/>
      <c r="H47" s="74">
        <v>1.5</v>
      </c>
      <c r="I47" s="65">
        <v>40</v>
      </c>
      <c r="J47" s="60">
        <f t="shared" si="0"/>
        <v>60</v>
      </c>
    </row>
    <row r="48" spans="2:10" s="5" customFormat="1" ht="20" customHeight="1" x14ac:dyDescent="0.2">
      <c r="B48" s="72">
        <v>44609</v>
      </c>
      <c r="C48" s="73" t="s">
        <v>66</v>
      </c>
      <c r="D48" s="74">
        <v>12</v>
      </c>
      <c r="E48" s="74">
        <v>2</v>
      </c>
      <c r="F48" s="74">
        <v>1</v>
      </c>
      <c r="G48" s="74">
        <v>1</v>
      </c>
      <c r="H48" s="74">
        <v>2.25</v>
      </c>
      <c r="I48" s="65">
        <v>40</v>
      </c>
      <c r="J48" s="60">
        <f t="shared" si="0"/>
        <v>90</v>
      </c>
    </row>
    <row r="49" spans="2:10" s="5" customFormat="1" ht="20" customHeight="1" x14ac:dyDescent="0.2">
      <c r="B49" s="72">
        <v>44609</v>
      </c>
      <c r="C49" s="73" t="s">
        <v>67</v>
      </c>
      <c r="D49" s="74">
        <v>7</v>
      </c>
      <c r="E49" s="74">
        <v>1</v>
      </c>
      <c r="F49" s="74">
        <v>1</v>
      </c>
      <c r="G49" s="74">
        <v>0.75</v>
      </c>
      <c r="H49" s="74">
        <v>3</v>
      </c>
      <c r="I49" s="65">
        <v>40</v>
      </c>
      <c r="J49" s="60">
        <f t="shared" si="0"/>
        <v>120</v>
      </c>
    </row>
    <row r="50" spans="2:10" s="5" customFormat="1" ht="20" customHeight="1" x14ac:dyDescent="0.2">
      <c r="B50" s="72">
        <v>44610</v>
      </c>
      <c r="C50" s="73" t="s">
        <v>68</v>
      </c>
      <c r="D50" s="74">
        <v>8</v>
      </c>
      <c r="E50" s="74"/>
      <c r="F50" s="74"/>
      <c r="G50" s="74">
        <v>1</v>
      </c>
      <c r="H50" s="74">
        <v>4.75</v>
      </c>
      <c r="I50" s="65">
        <v>40</v>
      </c>
      <c r="J50" s="60">
        <f t="shared" si="0"/>
        <v>190</v>
      </c>
    </row>
    <row r="51" spans="2:10" s="5" customFormat="1" ht="20" customHeight="1" x14ac:dyDescent="0.2">
      <c r="B51" s="72">
        <v>44610</v>
      </c>
      <c r="C51" s="73" t="s">
        <v>69</v>
      </c>
      <c r="D51" s="74">
        <v>10</v>
      </c>
      <c r="E51" s="74">
        <v>2</v>
      </c>
      <c r="F51" s="74"/>
      <c r="G51" s="74"/>
      <c r="H51" s="74">
        <v>2.5</v>
      </c>
      <c r="I51" s="65">
        <v>40</v>
      </c>
      <c r="J51" s="60">
        <f t="shared" si="0"/>
        <v>100</v>
      </c>
    </row>
    <row r="52" spans="2:10" s="5" customFormat="1" ht="20" customHeight="1" x14ac:dyDescent="0.2">
      <c r="B52" s="72">
        <v>44610</v>
      </c>
      <c r="C52" s="73" t="s">
        <v>70</v>
      </c>
      <c r="D52" s="74">
        <v>3</v>
      </c>
      <c r="E52" s="74"/>
      <c r="F52" s="74">
        <v>1</v>
      </c>
      <c r="G52" s="74"/>
      <c r="H52" s="74">
        <v>1.25</v>
      </c>
      <c r="I52" s="65">
        <v>40</v>
      </c>
      <c r="J52" s="60">
        <f t="shared" si="0"/>
        <v>50</v>
      </c>
    </row>
    <row r="53" spans="2:10" s="5" customFormat="1" ht="20" customHeight="1" x14ac:dyDescent="0.2">
      <c r="B53" s="72">
        <v>44611</v>
      </c>
      <c r="C53" s="73" t="s">
        <v>71</v>
      </c>
      <c r="D53" s="74">
        <v>11</v>
      </c>
      <c r="E53" s="74"/>
      <c r="F53" s="74"/>
      <c r="G53" s="74"/>
      <c r="H53" s="74">
        <v>1.5</v>
      </c>
      <c r="I53" s="65">
        <v>40</v>
      </c>
      <c r="J53" s="60">
        <f t="shared" si="0"/>
        <v>60</v>
      </c>
    </row>
    <row r="54" spans="2:10" s="5" customFormat="1" ht="20" customHeight="1" x14ac:dyDescent="0.2">
      <c r="B54" s="72">
        <v>44612</v>
      </c>
      <c r="C54" s="73" t="s">
        <v>72</v>
      </c>
      <c r="D54" s="74">
        <v>5</v>
      </c>
      <c r="E54" s="74"/>
      <c r="F54" s="74"/>
      <c r="G54" s="74">
        <v>0.5</v>
      </c>
      <c r="H54" s="74">
        <v>0.75</v>
      </c>
      <c r="I54" s="65">
        <v>40</v>
      </c>
      <c r="J54" s="60">
        <f t="shared" si="0"/>
        <v>30</v>
      </c>
    </row>
    <row r="55" spans="2:10" s="5" customFormat="1" ht="20" customHeight="1" x14ac:dyDescent="0.2">
      <c r="B55" s="72">
        <v>44613</v>
      </c>
      <c r="C55" s="73" t="s">
        <v>73</v>
      </c>
      <c r="D55" s="74">
        <v>4</v>
      </c>
      <c r="E55" s="74">
        <v>1</v>
      </c>
      <c r="F55" s="74"/>
      <c r="G55" s="74"/>
      <c r="H55" s="74">
        <v>1</v>
      </c>
      <c r="I55" s="65">
        <v>40</v>
      </c>
      <c r="J55" s="60">
        <f t="shared" si="0"/>
        <v>40</v>
      </c>
    </row>
    <row r="56" spans="2:10" s="5" customFormat="1" ht="20" customHeight="1" x14ac:dyDescent="0.2">
      <c r="B56" s="72">
        <v>44614</v>
      </c>
      <c r="C56" s="73" t="s">
        <v>74</v>
      </c>
      <c r="D56" s="74">
        <v>3</v>
      </c>
      <c r="E56" s="74">
        <v>1</v>
      </c>
      <c r="F56" s="74"/>
      <c r="G56" s="74"/>
      <c r="H56" s="74">
        <v>1.75</v>
      </c>
      <c r="I56" s="65">
        <v>40</v>
      </c>
      <c r="J56" s="60">
        <f t="shared" si="0"/>
        <v>70</v>
      </c>
    </row>
    <row r="57" spans="2:10" s="5" customFormat="1" ht="20" customHeight="1" x14ac:dyDescent="0.2">
      <c r="B57" s="72">
        <v>44614</v>
      </c>
      <c r="C57" s="73" t="s">
        <v>75</v>
      </c>
      <c r="D57" s="74">
        <v>3</v>
      </c>
      <c r="E57" s="74">
        <v>1</v>
      </c>
      <c r="F57" s="74">
        <v>1</v>
      </c>
      <c r="G57" s="74"/>
      <c r="H57" s="74">
        <v>1.25</v>
      </c>
      <c r="I57" s="65">
        <v>40</v>
      </c>
      <c r="J57" s="60">
        <f t="shared" si="0"/>
        <v>50</v>
      </c>
    </row>
    <row r="58" spans="2:10" s="5" customFormat="1" ht="20" customHeight="1" x14ac:dyDescent="0.2">
      <c r="B58" s="72">
        <v>44615</v>
      </c>
      <c r="C58" s="73" t="s">
        <v>76</v>
      </c>
      <c r="D58" s="74">
        <v>7</v>
      </c>
      <c r="E58" s="74"/>
      <c r="F58" s="74">
        <v>1</v>
      </c>
      <c r="G58" s="74"/>
      <c r="H58" s="74">
        <v>1.75</v>
      </c>
      <c r="I58" s="65">
        <v>40</v>
      </c>
      <c r="J58" s="60">
        <f t="shared" si="0"/>
        <v>70</v>
      </c>
    </row>
    <row r="59" spans="2:10" s="5" customFormat="1" ht="20" customHeight="1" x14ac:dyDescent="0.2">
      <c r="B59" s="72">
        <v>44616</v>
      </c>
      <c r="C59" s="73" t="s">
        <v>77</v>
      </c>
      <c r="D59" s="74">
        <v>4</v>
      </c>
      <c r="E59" s="74">
        <v>1</v>
      </c>
      <c r="F59" s="74"/>
      <c r="G59" s="74"/>
      <c r="H59" s="74">
        <v>1.5</v>
      </c>
      <c r="I59" s="65">
        <v>40</v>
      </c>
      <c r="J59" s="60">
        <f t="shared" si="0"/>
        <v>60</v>
      </c>
    </row>
    <row r="60" spans="2:10" s="5" customFormat="1" ht="20" customHeight="1" x14ac:dyDescent="0.2">
      <c r="B60" s="72">
        <v>44617</v>
      </c>
      <c r="C60" s="73" t="s">
        <v>78</v>
      </c>
      <c r="D60" s="74">
        <v>6</v>
      </c>
      <c r="E60" s="74">
        <v>1</v>
      </c>
      <c r="F60" s="74">
        <v>1</v>
      </c>
      <c r="G60" s="74"/>
      <c r="H60" s="74">
        <v>2.25</v>
      </c>
      <c r="I60" s="65">
        <v>40</v>
      </c>
      <c r="J60" s="60">
        <f t="shared" si="0"/>
        <v>90</v>
      </c>
    </row>
    <row r="61" spans="2:10" s="5" customFormat="1" ht="20" customHeight="1" x14ac:dyDescent="0.2">
      <c r="B61" s="72">
        <v>44617</v>
      </c>
      <c r="C61" s="73" t="s">
        <v>79</v>
      </c>
      <c r="D61" s="74">
        <v>4</v>
      </c>
      <c r="E61" s="74">
        <v>1</v>
      </c>
      <c r="F61" s="74"/>
      <c r="G61" s="74"/>
      <c r="H61" s="74">
        <v>1.75</v>
      </c>
      <c r="I61" s="65">
        <v>40</v>
      </c>
      <c r="J61" s="60">
        <f t="shared" si="0"/>
        <v>70</v>
      </c>
    </row>
    <row r="62" spans="2:10" s="5" customFormat="1" ht="20" customHeight="1" x14ac:dyDescent="0.2">
      <c r="B62" s="72">
        <v>44618</v>
      </c>
      <c r="C62" s="73" t="s">
        <v>80</v>
      </c>
      <c r="D62" s="74">
        <v>5</v>
      </c>
      <c r="E62" s="74">
        <v>1</v>
      </c>
      <c r="F62" s="74"/>
      <c r="G62" s="74"/>
      <c r="H62" s="74">
        <v>2</v>
      </c>
      <c r="I62" s="65">
        <v>40</v>
      </c>
      <c r="J62" s="60">
        <f t="shared" si="0"/>
        <v>80</v>
      </c>
    </row>
    <row r="63" spans="2:10" s="5" customFormat="1" ht="20" customHeight="1" x14ac:dyDescent="0.2">
      <c r="B63" s="72">
        <v>44619</v>
      </c>
      <c r="C63" s="73" t="s">
        <v>81</v>
      </c>
      <c r="D63" s="74">
        <v>4</v>
      </c>
      <c r="E63" s="74"/>
      <c r="F63" s="74"/>
      <c r="G63" s="74"/>
      <c r="H63" s="74">
        <v>1.5</v>
      </c>
      <c r="I63" s="65">
        <v>40</v>
      </c>
      <c r="J63" s="60">
        <f t="shared" si="0"/>
        <v>60</v>
      </c>
    </row>
    <row r="64" spans="2:10" s="5" customFormat="1" ht="20" customHeight="1" x14ac:dyDescent="0.2">
      <c r="B64" s="72">
        <v>44620</v>
      </c>
      <c r="C64" s="73" t="s">
        <v>82</v>
      </c>
      <c r="D64" s="74">
        <v>9</v>
      </c>
      <c r="E64" s="74">
        <v>1</v>
      </c>
      <c r="F64" s="74"/>
      <c r="G64" s="74">
        <v>0.75</v>
      </c>
      <c r="H64" s="74">
        <v>1.5</v>
      </c>
      <c r="I64" s="65">
        <v>40</v>
      </c>
      <c r="J64" s="60">
        <f t="shared" si="0"/>
        <v>60</v>
      </c>
    </row>
    <row r="65" spans="2:10" s="5" customFormat="1" ht="20" customHeight="1" x14ac:dyDescent="0.2">
      <c r="B65" s="72">
        <v>44620</v>
      </c>
      <c r="C65" s="73" t="s">
        <v>83</v>
      </c>
      <c r="D65" s="74">
        <v>5</v>
      </c>
      <c r="E65" s="74"/>
      <c r="F65" s="74"/>
      <c r="G65" s="74"/>
      <c r="H65" s="74">
        <v>0.5</v>
      </c>
      <c r="I65" s="65">
        <v>40</v>
      </c>
      <c r="J65" s="60">
        <f t="shared" si="0"/>
        <v>20</v>
      </c>
    </row>
    <row r="66" spans="2:10" s="5" customFormat="1" ht="20" customHeight="1" x14ac:dyDescent="0.2">
      <c r="B66" s="72">
        <v>44620</v>
      </c>
      <c r="C66" s="73" t="s">
        <v>84</v>
      </c>
      <c r="D66" s="74">
        <v>9</v>
      </c>
      <c r="E66" s="74"/>
      <c r="F66" s="74">
        <v>1</v>
      </c>
      <c r="G66" s="74"/>
      <c r="H66" s="74">
        <v>1.5</v>
      </c>
      <c r="I66" s="65">
        <v>40</v>
      </c>
      <c r="J66" s="60">
        <f t="shared" si="0"/>
        <v>60</v>
      </c>
    </row>
    <row r="67" spans="2:10" s="5" customFormat="1" ht="20" customHeight="1" x14ac:dyDescent="0.2">
      <c r="B67" s="72">
        <v>44620</v>
      </c>
      <c r="C67" s="73" t="s">
        <v>85</v>
      </c>
      <c r="D67" s="74">
        <v>4</v>
      </c>
      <c r="E67" s="74"/>
      <c r="F67" s="74"/>
      <c r="G67" s="74"/>
      <c r="H67" s="74">
        <v>1.5</v>
      </c>
      <c r="I67" s="65">
        <v>40</v>
      </c>
      <c r="J67" s="60">
        <f t="shared" si="0"/>
        <v>60</v>
      </c>
    </row>
    <row r="68" spans="2:10" s="5" customFormat="1" ht="20" customHeight="1" x14ac:dyDescent="0.2">
      <c r="B68" s="56"/>
      <c r="C68" s="57"/>
      <c r="D68" s="58"/>
      <c r="E68" s="58"/>
      <c r="F68" s="57"/>
      <c r="G68" s="58"/>
      <c r="H68" s="58"/>
      <c r="I68" s="59"/>
      <c r="J68" s="60"/>
    </row>
    <row r="69" spans="2:10" s="64" customFormat="1" ht="20" customHeight="1" x14ac:dyDescent="0.2">
      <c r="B69" s="63"/>
      <c r="C69" s="63" t="s">
        <v>25</v>
      </c>
      <c r="D69" s="61"/>
      <c r="E69" s="63"/>
      <c r="F69" s="63"/>
      <c r="G69" s="61">
        <f>SUM(G15:G67)</f>
        <v>18.5</v>
      </c>
      <c r="H69" s="61">
        <f>SUM(H15:H67)</f>
        <v>103</v>
      </c>
      <c r="I69" s="61"/>
      <c r="J69" s="62"/>
    </row>
    <row r="70" spans="2:10" s="5" customFormat="1" ht="20" customHeight="1" x14ac:dyDescent="0.2">
      <c r="B70" s="43" t="s">
        <v>17</v>
      </c>
      <c r="C70" s="6"/>
      <c r="D70" s="33"/>
      <c r="E70" s="6"/>
      <c r="F70" s="6"/>
      <c r="G70" s="33"/>
      <c r="H70" s="33"/>
      <c r="I70" s="15" t="s">
        <v>4</v>
      </c>
      <c r="J70" s="53">
        <f>SUM(J14:J69)</f>
        <v>4120</v>
      </c>
    </row>
    <row r="71" spans="2:10" s="5" customFormat="1" ht="20" customHeight="1" x14ac:dyDescent="0.2">
      <c r="B71" s="43"/>
      <c r="C71" s="6"/>
      <c r="D71" s="33"/>
      <c r="E71" s="6"/>
      <c r="F71" s="70"/>
      <c r="G71" s="71" t="s">
        <v>32</v>
      </c>
      <c r="H71" s="33"/>
      <c r="I71" s="15"/>
      <c r="J71" s="69">
        <f>J70/2</f>
        <v>2060</v>
      </c>
    </row>
    <row r="72" spans="2:10" s="5" customFormat="1" ht="20" customHeight="1" x14ac:dyDescent="0.2">
      <c r="B72" s="43"/>
      <c r="C72" s="6"/>
      <c r="D72" s="33"/>
      <c r="E72" s="6"/>
      <c r="F72" s="6"/>
      <c r="G72" s="33"/>
      <c r="H72" s="33"/>
      <c r="I72" s="15" t="s">
        <v>4</v>
      </c>
      <c r="J72" s="53">
        <f>J70-J71</f>
        <v>2060</v>
      </c>
    </row>
    <row r="73" spans="2:10" s="5" customFormat="1" ht="20" customHeight="1" x14ac:dyDescent="0.2">
      <c r="B73" s="77" t="s">
        <v>15</v>
      </c>
      <c r="C73" s="77"/>
      <c r="D73" s="77"/>
      <c r="E73" s="77"/>
      <c r="F73" s="77"/>
      <c r="G73" s="77"/>
      <c r="H73" s="77"/>
      <c r="I73" s="15" t="s">
        <v>12</v>
      </c>
      <c r="J73" s="39">
        <v>0.13</v>
      </c>
    </row>
    <row r="74" spans="2:10" s="5" customFormat="1" ht="20" customHeight="1" x14ac:dyDescent="0.2">
      <c r="B74" s="77"/>
      <c r="C74" s="77"/>
      <c r="D74" s="77"/>
      <c r="E74" s="77"/>
      <c r="F74" s="77"/>
      <c r="G74" s="77"/>
      <c r="H74" s="77"/>
      <c r="I74" s="15" t="s">
        <v>5</v>
      </c>
      <c r="J74" s="40">
        <f>J72*J73</f>
        <v>267.8</v>
      </c>
    </row>
    <row r="75" spans="2:10" s="5" customFormat="1" ht="20" customHeight="1" x14ac:dyDescent="0.2">
      <c r="B75" s="77"/>
      <c r="C75" s="77"/>
      <c r="D75" s="77"/>
      <c r="E75" s="77"/>
      <c r="F75" s="77"/>
      <c r="G75" s="77"/>
      <c r="H75" s="77"/>
      <c r="I75" s="15" t="s">
        <v>6</v>
      </c>
      <c r="J75" s="41">
        <v>0</v>
      </c>
    </row>
    <row r="76" spans="2:10" s="5" customFormat="1" ht="20" customHeight="1" x14ac:dyDescent="0.2">
      <c r="B76" s="16" t="s">
        <v>14</v>
      </c>
      <c r="C76" s="16"/>
      <c r="D76" s="34"/>
      <c r="E76" s="16"/>
      <c r="F76" s="16"/>
      <c r="G76" s="34"/>
      <c r="H76" s="37"/>
      <c r="I76" s="14" t="s">
        <v>7</v>
      </c>
      <c r="J76" s="42">
        <f>J72+J74+J75</f>
        <v>2327.8000000000002</v>
      </c>
    </row>
    <row r="77" spans="2:10" x14ac:dyDescent="0.15">
      <c r="B77" s="26"/>
      <c r="C77" s="9"/>
      <c r="D77" s="35"/>
      <c r="E77" s="9"/>
      <c r="F77" s="9"/>
      <c r="G77" s="35"/>
      <c r="H77" s="38"/>
      <c r="I77" s="4"/>
      <c r="J77" s="4"/>
    </row>
    <row r="78" spans="2:10" s="5" customFormat="1" x14ac:dyDescent="0.15">
      <c r="B78" s="27"/>
      <c r="C78" s="7"/>
      <c r="D78" s="7"/>
      <c r="E78" s="7"/>
      <c r="F78" s="7"/>
      <c r="G78" s="7"/>
      <c r="H78" s="7"/>
      <c r="I78" s="7"/>
      <c r="J78" s="7"/>
    </row>
  </sheetData>
  <mergeCells count="2">
    <mergeCell ref="B1:H1"/>
    <mergeCell ref="B73:H75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7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2022-09-04T21:15:15Z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