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evinthomasonold/Documents/11 Environmental Stuff/20 GREN - Grand River Environmental Network/GREN Invoicing Stuff/"/>
    </mc:Choice>
  </mc:AlternateContent>
  <xr:revisionPtr revIDLastSave="0" documentId="13_ncr:1_{0C68B320-7F1B-6C4D-B6FF-C7B05B5976D5}" xr6:coauthVersionLast="47" xr6:coauthVersionMax="47" xr10:uidLastSave="{00000000-0000-0000-0000-000000000000}"/>
  <bookViews>
    <workbookView xWindow="-45860" yWindow="2280" windowWidth="42380" windowHeight="24580" xr2:uid="{00000000-000D-0000-FFFF-FFFF00000000}"/>
  </bookViews>
  <sheets>
    <sheet name="Invoice" sheetId="1" r:id="rId1"/>
  </sheets>
  <definedNames>
    <definedName name="_xlnm.Print_Titles" localSheetId="0">Invoice!$13:$13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G52" i="1"/>
  <c r="H52" i="1"/>
  <c r="J47" i="1" l="1"/>
  <c r="J48" i="1"/>
  <c r="J49" i="1"/>
  <c r="J50" i="1"/>
  <c r="J53" i="1" l="1"/>
  <c r="J54" i="1" s="1"/>
  <c r="J55" i="1" l="1"/>
  <c r="J57" i="1" l="1"/>
  <c r="J59" i="1" s="1"/>
</calcChain>
</file>

<file path=xl/sharedStrings.xml><?xml version="1.0" encoding="utf-8"?>
<sst xmlns="http://schemas.openxmlformats.org/spreadsheetml/2006/main" count="72" uniqueCount="70">
  <si>
    <t>INVOICE</t>
  </si>
  <si>
    <t>DATE:</t>
  </si>
  <si>
    <t>INVOICE #</t>
  </si>
  <si>
    <t>AMOUNT</t>
  </si>
  <si>
    <t>SUBTOTAL</t>
  </si>
  <si>
    <t>SALES TAX</t>
  </si>
  <si>
    <t>OTHER</t>
  </si>
  <si>
    <t>TOTAL</t>
  </si>
  <si>
    <t>BILL TO:</t>
  </si>
  <si>
    <t>Keviron Group Enterprises</t>
  </si>
  <si>
    <t>N2J 3Z4</t>
  </si>
  <si>
    <t>(519) 240-1648</t>
  </si>
  <si>
    <t>HST TAX RATE</t>
  </si>
  <si>
    <t>Waterloo, Ontario   Canada</t>
  </si>
  <si>
    <t>THANK YOU!</t>
  </si>
  <si>
    <t>Make all checks payable to Kevin Thomason, Keviron Enterprises.  If you have any questions concerning this invoice contact us at kevinthomason@mac.com.</t>
  </si>
  <si>
    <t>1115-3 Cedar Grove Road</t>
  </si>
  <si>
    <t>HST # 86297 1272 RT0001</t>
  </si>
  <si>
    <t>Date</t>
  </si>
  <si>
    <t>Description</t>
  </si>
  <si>
    <t>E-mails</t>
  </si>
  <si>
    <t>Calls</t>
  </si>
  <si>
    <t>Non-Billable</t>
  </si>
  <si>
    <t>Billable</t>
  </si>
  <si>
    <t>Rate/Hr</t>
  </si>
  <si>
    <t>Monthly Time Total (Non-Billable and Billable)</t>
  </si>
  <si>
    <t>Environmental Consulting and Services</t>
  </si>
  <si>
    <t>Grand River Environmental Network</t>
  </si>
  <si>
    <t>Treasurer, Greg Michalenko</t>
  </si>
  <si>
    <t>c/o 53 Menno Street</t>
  </si>
  <si>
    <t>N2L 2A6</t>
  </si>
  <si>
    <t>Video</t>
  </si>
  <si>
    <t>Less 50% Discount of All Time (Give Half Back)</t>
  </si>
  <si>
    <t>Greenbelt West Alliance Meeting - Zoom - update on GB expansion and</t>
  </si>
  <si>
    <t>Follow-up CTV News, Andy - Facebook, plan week ahead, local newspapers</t>
  </si>
  <si>
    <t>Work on GREN Website with Scott and Susan - work to get live, updated</t>
  </si>
  <si>
    <t xml:space="preserve">Follow-up e-mail re: GREN Website Launch, update to Wilmot Team </t>
  </si>
  <si>
    <t>E-mails to CTV re: interview change, Mike re: interview content and priorities</t>
  </si>
  <si>
    <t xml:space="preserve">Work on GBF Interim Report - Try to figure out Claims Statement and </t>
  </si>
  <si>
    <t>Follow-up GREN Website launch - e-mail to Scott and Susan, test sheets</t>
  </si>
  <si>
    <t>Follow-up Andrew at OHI, Anne at ON, Sunfish Exec, re: Ltrs to Council</t>
  </si>
  <si>
    <t>Announce GREN Website Launch - send to all and update website</t>
  </si>
  <si>
    <t>Send e-mails to Greg re: EcoSpark and invoicing for November/December</t>
  </si>
  <si>
    <t xml:space="preserve">            </t>
  </si>
  <si>
    <t>Preparations and follow-up for Community Groups Team Meeting - 10 groups</t>
  </si>
  <si>
    <t>Repost Reports on Fluxx for Bizhan, Follow-up e-mail and questions to</t>
  </si>
  <si>
    <t>Community Groups Weekly Update Meeting - Zoom - 10+ groups in attendance</t>
  </si>
  <si>
    <t>Follow-up ED re: Blog Post, Housing Summit - Mayor Jaworsky, others,</t>
  </si>
  <si>
    <t>Report from Tom, Follow-up with Kevin Eby, E-mail from Councillors, Call</t>
  </si>
  <si>
    <t>Meeting with Liberal MPP Candidate, Rare Meeting, Team update, call with Rory</t>
  </si>
  <si>
    <t xml:space="preserve">Call with OFA re: current situation and strategic planning, call Mike B with </t>
  </si>
  <si>
    <t>Prep for CTV News Interview, Calls with Franz, Sunfish Exec, Hold the Line</t>
  </si>
  <si>
    <t>Drive to CTV News Interview, follow-up with reporter, return back to office</t>
  </si>
  <si>
    <t>Draft Background Info and Letter to Sunfish Assoc., follow-up team e-mails</t>
  </si>
  <si>
    <t>Follow-up with Sunfish Lake Assoc., Hold the Line on support letters and background</t>
  </si>
  <si>
    <t>Admin - update timesheets, follow-up e-mail, update with Franz, Andrew</t>
  </si>
  <si>
    <t>Reporter Interview re: Waterloo Moraine, GREN Website launch follow-up</t>
  </si>
  <si>
    <t>David Crombie Meeting, Send Wed Zoom Meeting reminder, Sunfish Association Follow-up</t>
  </si>
  <si>
    <t>Greenbelt West Weekly Team Meeting - next steps for mapping, lawn signs</t>
  </si>
  <si>
    <t>Weekly Team Meeting and Zoom Videoconference - plan strategy, submissions, etc.</t>
  </si>
  <si>
    <t>Review drafts of letters to Council, review report by Steve Bottoms on Wilmot</t>
  </si>
  <si>
    <t>Attend ED Organizing 101 Webinar and facilitate breakout session for sprawl</t>
  </si>
  <si>
    <t>Follow-up City of Waterloo Councillors and Staff re: Erbsville ESL Issues and Clearcutting</t>
  </si>
  <si>
    <t>Follow-up Planning Team Meeting, send minutes, review draft letters from others</t>
  </si>
  <si>
    <t>Call from Councillor Royce Bodally re: ESPA, ESL, land stewardship, future</t>
  </si>
  <si>
    <t>Draft questions to Wilmot Clerks re: development concerns and Council meeting</t>
  </si>
  <si>
    <t>Call with Franz, review draft invitations re: Planning 101 Councillor Webinar</t>
  </si>
  <si>
    <t>Follow-up with Councillor Gordijik, plan week ahead, follow-up GREN inquiries</t>
  </si>
  <si>
    <t>Follow-up Deb S, City of Waterloo - ESPA donation, Nadia H - letter to Wilmot</t>
  </si>
  <si>
    <t>Invoicing to Greg, follow-up Wilmot CAO, OGA Planning 101 Webinar to Councillors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</si>
</sst>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[$-409]mmmm\ d\,\ yyyy;@"/>
    <numFmt numFmtId="166" formatCode="[$-1009]mmmm\ d\,\ yyyy;@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Franklin Gothic Book"/>
      <family val="2"/>
      <scheme val="minor"/>
    </font>
    <font>
      <b/>
      <i/>
      <sz val="10"/>
      <name val="Franklin Gothic Book"/>
      <family val="2"/>
      <scheme val="minor"/>
    </font>
    <font>
      <b/>
      <i/>
      <sz val="9"/>
      <name val="Franklin Gothic Book"/>
      <family val="2"/>
      <scheme val="minor"/>
    </font>
    <font>
      <sz val="9"/>
      <name val="Franklin Gothic Book"/>
      <family val="2"/>
      <scheme val="minor"/>
    </font>
    <font>
      <b/>
      <sz val="9"/>
      <name val="Franklin Gothic Book"/>
      <family val="2"/>
      <scheme val="minor"/>
    </font>
    <font>
      <b/>
      <sz val="10"/>
      <color rgb="FF080808"/>
      <name val="Franklin Gothic Book"/>
      <family val="2"/>
      <scheme val="minor"/>
    </font>
    <font>
      <sz val="10"/>
      <color rgb="FF080808"/>
      <name val="Franklin Gothic Book"/>
      <family val="2"/>
      <scheme val="minor"/>
    </font>
    <font>
      <b/>
      <i/>
      <sz val="18"/>
      <color theme="4"/>
      <name val="Franklin Gothic Book"/>
      <family val="2"/>
      <scheme val="minor"/>
    </font>
    <font>
      <b/>
      <sz val="28"/>
      <color theme="9"/>
      <name val="Franklin Gothic Medium"/>
      <family val="2"/>
      <scheme val="major"/>
    </font>
    <font>
      <sz val="28"/>
      <color theme="9"/>
      <name val="Arial"/>
      <family val="2"/>
    </font>
    <font>
      <sz val="10"/>
      <color rgb="FF080808"/>
      <name val="Franklin Gothic Medium"/>
      <family val="2"/>
      <scheme val="major"/>
    </font>
    <font>
      <sz val="9"/>
      <color rgb="FF080808"/>
      <name val="Franklin Gothic Book"/>
      <family val="2"/>
      <scheme val="minor"/>
    </font>
    <font>
      <b/>
      <sz val="11"/>
      <color rgb="FF080808"/>
      <name val="Franklin Gothic Book"/>
      <family val="2"/>
      <scheme val="minor"/>
    </font>
    <font>
      <b/>
      <i/>
      <sz val="10"/>
      <color rgb="FF080808"/>
      <name val="Arial"/>
      <family val="2"/>
    </font>
    <font>
      <sz val="27"/>
      <color theme="7"/>
      <name val="Franklin Gothic Medium"/>
      <family val="2"/>
      <scheme val="major"/>
    </font>
    <font>
      <sz val="12"/>
      <color theme="2"/>
      <name val="Franklin Gothic Medium"/>
      <family val="2"/>
      <scheme val="major"/>
    </font>
    <font>
      <sz val="12"/>
      <name val="Franklin Gothic Book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sz val="12"/>
      <color rgb="FF080808"/>
      <name val="Franklin Gothic Book"/>
      <family val="2"/>
      <scheme val="minor"/>
    </font>
    <font>
      <sz val="12"/>
      <color rgb="FF080808"/>
      <name val="Arial"/>
      <family val="2"/>
    </font>
    <font>
      <b/>
      <sz val="12"/>
      <color rgb="FF080808"/>
      <name val="Arial"/>
      <family val="2"/>
    </font>
    <font>
      <b/>
      <sz val="10"/>
      <color rgb="FF080808"/>
      <name val="Franklin Gothic Book"/>
      <family val="2"/>
    </font>
    <font>
      <i/>
      <sz val="10"/>
      <name val="Franklin Gothic Book"/>
      <family val="2"/>
    </font>
    <font>
      <sz val="9"/>
      <name val="Franklin Gothic Book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 style="thin">
        <color theme="2" tint="-0.14999847407452621"/>
      </bottom>
      <diagonal/>
    </border>
    <border>
      <left/>
      <right/>
      <top/>
      <bottom style="medium">
        <color theme="7"/>
      </bottom>
      <diagonal/>
    </border>
    <border>
      <left style="thin">
        <color theme="2" tint="-0.14993743705557422"/>
      </left>
      <right style="thin">
        <color theme="2" tint="-0.14993743705557422"/>
      </right>
      <top style="thin">
        <color theme="2" tint="-0.14993743705557422"/>
      </top>
      <bottom style="thin">
        <color theme="2" tint="-0.14993743705557422"/>
      </bottom>
      <diagonal/>
    </border>
    <border>
      <left/>
      <right style="thin">
        <color theme="2" tint="-0.14993743705557422"/>
      </right>
      <top style="thin">
        <color theme="2" tint="-0.14993743705557422"/>
      </top>
      <bottom style="thin">
        <color theme="2" tint="-0.14993743705557422"/>
      </bottom>
      <diagonal/>
    </border>
    <border>
      <left style="thin">
        <color theme="2" tint="-0.14993743705557422"/>
      </left>
      <right style="thin">
        <color theme="2" tint="-0.14993743705557422"/>
      </right>
      <top style="thin">
        <color theme="2" tint="-0.14993743705557422"/>
      </top>
      <bottom/>
      <diagonal/>
    </border>
    <border>
      <left style="thin">
        <color theme="2" tint="-0.14966277047029022"/>
      </left>
      <right style="thin">
        <color theme="2" tint="-0.14966277047029022"/>
      </right>
      <top style="thin">
        <color theme="2" tint="-0.14966277047029022"/>
      </top>
      <bottom style="thin">
        <color theme="2" tint="-0.14966277047029022"/>
      </bottom>
      <diagonal/>
    </border>
  </borders>
  <cellStyleXfs count="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left"/>
    </xf>
    <xf numFmtId="0" fontId="13" fillId="0" borderId="0" xfId="0" applyFont="1"/>
    <xf numFmtId="164" fontId="14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left" readingOrder="1"/>
    </xf>
    <xf numFmtId="0" fontId="2" fillId="0" borderId="3" xfId="0" applyFont="1" applyFill="1" applyBorder="1" applyAlignment="1"/>
    <xf numFmtId="0" fontId="16" fillId="0" borderId="3" xfId="0" applyFont="1" applyFill="1" applyBorder="1" applyAlignment="1"/>
    <xf numFmtId="0" fontId="17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3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0" xfId="0" applyFont="1" applyAlignment="1">
      <alignment horizontal="center" readingOrder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 shrinkToFit="1"/>
    </xf>
    <xf numFmtId="0" fontId="13" fillId="0" borderId="0" xfId="0" applyFont="1" applyAlignment="1">
      <alignment horizontal="center"/>
    </xf>
    <xf numFmtId="10" fontId="21" fillId="2" borderId="1" xfId="0" applyNumberFormat="1" applyFont="1" applyFill="1" applyBorder="1" applyAlignment="1">
      <alignment horizontal="right"/>
    </xf>
    <xf numFmtId="43" fontId="21" fillId="0" borderId="1" xfId="0" applyNumberFormat="1" applyFont="1" applyFill="1" applyBorder="1" applyAlignment="1">
      <alignment horizontal="right"/>
    </xf>
    <xf numFmtId="43" fontId="21" fillId="2" borderId="1" xfId="0" applyNumberFormat="1" applyFont="1" applyFill="1" applyBorder="1" applyAlignment="1">
      <alignment horizontal="right"/>
    </xf>
    <xf numFmtId="44" fontId="24" fillId="0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23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9" fillId="0" borderId="0" xfId="7" applyBorder="1" applyAlignment="1">
      <alignment horizontal="left"/>
    </xf>
    <xf numFmtId="44" fontId="21" fillId="0" borderId="2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44" fontId="5" fillId="0" borderId="4" xfId="0" applyNumberFormat="1" applyFont="1" applyBorder="1" applyAlignment="1">
      <alignment horizontal="right"/>
    </xf>
    <xf numFmtId="166" fontId="21" fillId="0" borderId="4" xfId="0" applyNumberFormat="1" applyFont="1" applyBorder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8" fontId="21" fillId="0" borderId="4" xfId="0" applyNumberFormat="1" applyFont="1" applyBorder="1" applyAlignment="1">
      <alignment horizontal="center" wrapText="1"/>
    </xf>
    <xf numFmtId="8" fontId="21" fillId="2" borderId="4" xfId="0" applyNumberFormat="1" applyFont="1" applyFill="1" applyBorder="1" applyAlignment="1">
      <alignment horizontal="right"/>
    </xf>
    <xf numFmtId="0" fontId="21" fillId="0" borderId="4" xfId="0" applyFont="1" applyBorder="1" applyAlignment="1">
      <alignment horizontal="center" wrapText="1"/>
    </xf>
    <xf numFmtId="43" fontId="21" fillId="2" borderId="4" xfId="0" applyNumberFormat="1" applyFont="1" applyFill="1" applyBorder="1" applyAlignment="1">
      <alignment horizontal="right"/>
    </xf>
    <xf numFmtId="0" fontId="21" fillId="0" borderId="4" xfId="0" applyFont="1" applyBorder="1" applyAlignment="1">
      <alignment horizontal="left" wrapText="1"/>
    </xf>
    <xf numFmtId="0" fontId="21" fillId="0" borderId="0" xfId="0" applyFont="1" applyAlignment="1"/>
    <xf numFmtId="8" fontId="21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44" fontId="28" fillId="0" borderId="2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166" fontId="21" fillId="0" borderId="7" xfId="0" applyNumberFormat="1" applyFont="1" applyBorder="1"/>
    <xf numFmtId="0" fontId="21" fillId="0" borderId="7" xfId="0" applyFont="1" applyBorder="1"/>
    <xf numFmtId="0" fontId="21" fillId="0" borderId="7" xfId="0" applyFont="1" applyBorder="1" applyAlignment="1">
      <alignment horizontal="center"/>
    </xf>
    <xf numFmtId="0" fontId="10" fillId="0" borderId="3" xfId="0" applyFont="1" applyFill="1" applyBorder="1" applyAlignment="1"/>
    <xf numFmtId="0" fontId="11" fillId="0" borderId="3" xfId="0" applyFont="1" applyFill="1" applyBorder="1" applyAlignment="1"/>
    <xf numFmtId="0" fontId="22" fillId="0" borderId="0" xfId="0" applyFont="1" applyBorder="1" applyAlignment="1">
      <alignment wrapText="1" shrinkToFi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4">
      <a:dk1>
        <a:srgbClr val="372248"/>
      </a:dk1>
      <a:lt1>
        <a:srgbClr val="FFFFFF"/>
      </a:lt1>
      <a:dk2>
        <a:srgbClr val="171123"/>
      </a:dk2>
      <a:lt2>
        <a:srgbClr val="FFFFFF"/>
      </a:lt2>
      <a:accent1>
        <a:srgbClr val="F46036"/>
      </a:accent1>
      <a:accent2>
        <a:srgbClr val="5B85AA"/>
      </a:accent2>
      <a:accent3>
        <a:srgbClr val="F46036"/>
      </a:accent3>
      <a:accent4>
        <a:srgbClr val="2F4B83"/>
      </a:accent4>
      <a:accent5>
        <a:srgbClr val="55559D"/>
      </a:accent5>
      <a:accent6>
        <a:srgbClr val="493670"/>
      </a:accent6>
      <a:hlink>
        <a:srgbClr val="F46036"/>
      </a:hlink>
      <a:folHlink>
        <a:srgbClr val="F46038"/>
      </a:folHlink>
    </a:clrScheme>
    <a:fontScheme name="Franklin Gothic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1"/>
  <sheetViews>
    <sheetView showGridLines="0" tabSelected="1" topLeftCell="A38" zoomScale="150" zoomScaleNormal="150" zoomScalePageLayoutView="150" workbookViewId="0">
      <selection activeCell="H52" sqref="H52"/>
    </sheetView>
  </sheetViews>
  <sheetFormatPr baseColWidth="10" defaultColWidth="8.83203125" defaultRowHeight="13" x14ac:dyDescent="0.15"/>
  <cols>
    <col min="1" max="1" width="2.5" style="2" customWidth="1"/>
    <col min="2" max="2" width="20.83203125" style="22" customWidth="1"/>
    <col min="3" max="3" width="64.6640625" style="2" customWidth="1"/>
    <col min="4" max="4" width="9" style="29" customWidth="1"/>
    <col min="5" max="5" width="7" style="2" customWidth="1"/>
    <col min="6" max="6" width="9.1640625" style="2" customWidth="1"/>
    <col min="7" max="7" width="10.33203125" style="29" customWidth="1"/>
    <col min="8" max="8" width="10.6640625" style="29" customWidth="1"/>
    <col min="9" max="9" width="11.83203125" style="2" customWidth="1"/>
    <col min="10" max="10" width="22" style="2" customWidth="1"/>
    <col min="11" max="16384" width="8.83203125" style="2"/>
  </cols>
  <sheetData>
    <row r="1" spans="2:10" s="1" customFormat="1" ht="63" customHeight="1" thickBot="1" x14ac:dyDescent="0.4">
      <c r="B1" s="75" t="s">
        <v>9</v>
      </c>
      <c r="C1" s="75"/>
      <c r="D1" s="75"/>
      <c r="E1" s="75"/>
      <c r="F1" s="75"/>
      <c r="G1" s="75"/>
      <c r="H1" s="76"/>
      <c r="I1" s="17"/>
      <c r="J1" s="18" t="s">
        <v>0</v>
      </c>
    </row>
    <row r="2" spans="2:10" ht="30.75" customHeight="1" x14ac:dyDescent="0.2">
      <c r="B2" s="21" t="s">
        <v>26</v>
      </c>
      <c r="C2" s="11"/>
      <c r="D2" s="28"/>
      <c r="E2" s="11"/>
      <c r="F2" s="11"/>
      <c r="G2" s="28"/>
      <c r="I2" s="8" t="s">
        <v>1</v>
      </c>
      <c r="J2" s="50">
        <v>44592</v>
      </c>
    </row>
    <row r="3" spans="2:10" ht="16" x14ac:dyDescent="0.2">
      <c r="H3" s="36"/>
      <c r="I3" s="8" t="s">
        <v>2</v>
      </c>
      <c r="J3" s="51">
        <v>505</v>
      </c>
    </row>
    <row r="4" spans="2:10" ht="12.75" customHeight="1" x14ac:dyDescent="0.15">
      <c r="B4" s="23"/>
      <c r="C4" s="3"/>
      <c r="D4" s="30"/>
      <c r="E4" s="3"/>
      <c r="F4" s="3"/>
      <c r="G4" s="30"/>
      <c r="H4" s="30"/>
      <c r="I4" s="9"/>
      <c r="J4" s="12"/>
    </row>
    <row r="5" spans="2:10" x14ac:dyDescent="0.15">
      <c r="I5" s="8"/>
      <c r="J5" s="12"/>
    </row>
    <row r="6" spans="2:10" ht="16" x14ac:dyDescent="0.2">
      <c r="B6" s="44" t="s">
        <v>16</v>
      </c>
      <c r="C6" s="10"/>
      <c r="D6" s="31"/>
      <c r="E6" s="45" t="s">
        <v>8</v>
      </c>
      <c r="F6" s="68" t="s">
        <v>27</v>
      </c>
      <c r="H6" s="49"/>
      <c r="I6" s="9"/>
      <c r="J6" s="12"/>
    </row>
    <row r="7" spans="2:10" ht="16" x14ac:dyDescent="0.2">
      <c r="B7" s="44" t="s">
        <v>13</v>
      </c>
      <c r="C7" s="10"/>
      <c r="D7" s="31"/>
      <c r="E7" s="46"/>
      <c r="F7" s="44" t="s">
        <v>28</v>
      </c>
      <c r="G7" s="48"/>
      <c r="H7" s="49"/>
    </row>
    <row r="8" spans="2:10" ht="16" x14ac:dyDescent="0.2">
      <c r="B8" s="44" t="s">
        <v>10</v>
      </c>
      <c r="C8" s="10"/>
      <c r="D8" s="31"/>
      <c r="E8" s="46"/>
      <c r="F8" s="44" t="s">
        <v>29</v>
      </c>
      <c r="G8" s="48"/>
      <c r="H8" s="49"/>
    </row>
    <row r="9" spans="2:10" ht="16" x14ac:dyDescent="0.2">
      <c r="B9" s="44" t="s">
        <v>11</v>
      </c>
      <c r="C9" s="10"/>
      <c r="D9" s="31"/>
      <c r="E9" s="47"/>
      <c r="F9" s="44" t="s">
        <v>13</v>
      </c>
      <c r="G9" s="48"/>
      <c r="H9" s="49"/>
    </row>
    <row r="10" spans="2:10" ht="16" x14ac:dyDescent="0.2">
      <c r="B10" s="8"/>
      <c r="C10" s="10"/>
      <c r="D10" s="31"/>
      <c r="E10" s="47"/>
      <c r="F10" s="44" t="s">
        <v>30</v>
      </c>
      <c r="G10" s="48"/>
      <c r="H10" s="49"/>
    </row>
    <row r="11" spans="2:10" x14ac:dyDescent="0.15">
      <c r="E11" s="4"/>
      <c r="F11" s="52"/>
      <c r="H11" s="32"/>
    </row>
    <row r="12" spans="2:10" x14ac:dyDescent="0.15">
      <c r="B12" s="24"/>
      <c r="C12" s="4"/>
      <c r="D12" s="32"/>
      <c r="E12" s="4"/>
      <c r="F12" s="4"/>
      <c r="G12" s="32"/>
      <c r="H12" s="32"/>
      <c r="I12" s="4"/>
      <c r="J12" s="13"/>
    </row>
    <row r="13" spans="2:10" s="20" customFormat="1" ht="27" customHeight="1" x14ac:dyDescent="0.15">
      <c r="B13" s="25" t="s">
        <v>18</v>
      </c>
      <c r="C13" s="19" t="s">
        <v>19</v>
      </c>
      <c r="D13" s="19" t="s">
        <v>20</v>
      </c>
      <c r="E13" s="19" t="s">
        <v>21</v>
      </c>
      <c r="F13" s="19" t="s">
        <v>31</v>
      </c>
      <c r="G13" s="19" t="s">
        <v>22</v>
      </c>
      <c r="H13" s="19" t="s">
        <v>23</v>
      </c>
      <c r="I13" s="19" t="s">
        <v>24</v>
      </c>
      <c r="J13" s="19" t="s">
        <v>3</v>
      </c>
    </row>
    <row r="14" spans="2:10" s="5" customFormat="1" ht="20" customHeight="1" x14ac:dyDescent="0.15">
      <c r="B14" s="66"/>
      <c r="C14" s="66"/>
      <c r="D14" s="67"/>
      <c r="E14" s="66"/>
      <c r="F14" s="66"/>
      <c r="G14" s="67"/>
      <c r="H14" s="67"/>
      <c r="I14" s="54"/>
      <c r="J14" s="55"/>
    </row>
    <row r="15" spans="2:10" s="5" customFormat="1" ht="20" customHeight="1" x14ac:dyDescent="0.2">
      <c r="B15" s="72">
        <v>44577</v>
      </c>
      <c r="C15" s="73" t="s">
        <v>34</v>
      </c>
      <c r="D15" s="74">
        <v>5</v>
      </c>
      <c r="E15" s="74"/>
      <c r="F15" s="74"/>
      <c r="G15" s="74"/>
      <c r="H15" s="74">
        <v>1.25</v>
      </c>
      <c r="I15" s="65">
        <v>40</v>
      </c>
      <c r="J15" s="60">
        <f t="shared" ref="J15:J50" si="0">I15*H15</f>
        <v>50</v>
      </c>
    </row>
    <row r="16" spans="2:10" s="5" customFormat="1" ht="20" customHeight="1" x14ac:dyDescent="0.2">
      <c r="B16" s="72">
        <v>44577</v>
      </c>
      <c r="C16" s="73" t="s">
        <v>35</v>
      </c>
      <c r="D16" s="74">
        <v>28</v>
      </c>
      <c r="E16" s="74"/>
      <c r="F16" s="74"/>
      <c r="G16" s="74"/>
      <c r="H16" s="74">
        <v>6.5</v>
      </c>
      <c r="I16" s="65">
        <v>40</v>
      </c>
      <c r="J16" s="60">
        <f t="shared" si="0"/>
        <v>260</v>
      </c>
    </row>
    <row r="17" spans="2:10" s="5" customFormat="1" ht="20" customHeight="1" x14ac:dyDescent="0.2">
      <c r="B17" s="72">
        <v>44578</v>
      </c>
      <c r="C17" s="73" t="s">
        <v>36</v>
      </c>
      <c r="D17" s="74">
        <v>9</v>
      </c>
      <c r="E17" s="74">
        <v>1</v>
      </c>
      <c r="F17" s="74"/>
      <c r="G17" s="74"/>
      <c r="H17" s="74">
        <v>2.5</v>
      </c>
      <c r="I17" s="65">
        <v>40</v>
      </c>
      <c r="J17" s="60">
        <f t="shared" si="0"/>
        <v>100</v>
      </c>
    </row>
    <row r="18" spans="2:10" s="5" customFormat="1" ht="20" customHeight="1" x14ac:dyDescent="0.2">
      <c r="B18" s="72">
        <v>44578</v>
      </c>
      <c r="C18" s="73" t="s">
        <v>37</v>
      </c>
      <c r="D18" s="74">
        <v>8</v>
      </c>
      <c r="E18" s="74"/>
      <c r="F18" s="74"/>
      <c r="G18" s="74"/>
      <c r="H18" s="74">
        <v>1.5</v>
      </c>
      <c r="I18" s="65">
        <v>40</v>
      </c>
      <c r="J18" s="60">
        <f t="shared" si="0"/>
        <v>60</v>
      </c>
    </row>
    <row r="19" spans="2:10" s="5" customFormat="1" ht="20" customHeight="1" x14ac:dyDescent="0.2">
      <c r="B19" s="72">
        <v>44578</v>
      </c>
      <c r="C19" s="73" t="s">
        <v>38</v>
      </c>
      <c r="D19" s="74">
        <v>3</v>
      </c>
      <c r="E19" s="74">
        <v>2</v>
      </c>
      <c r="F19" s="74"/>
      <c r="G19" s="74"/>
      <c r="H19" s="74">
        <v>3.25</v>
      </c>
      <c r="I19" s="65">
        <v>40</v>
      </c>
      <c r="J19" s="60">
        <f t="shared" si="0"/>
        <v>130</v>
      </c>
    </row>
    <row r="20" spans="2:10" s="5" customFormat="1" ht="20" customHeight="1" x14ac:dyDescent="0.2">
      <c r="B20" s="72">
        <v>44578</v>
      </c>
      <c r="C20" s="73" t="s">
        <v>39</v>
      </c>
      <c r="D20" s="74">
        <v>5</v>
      </c>
      <c r="E20" s="74"/>
      <c r="F20" s="74"/>
      <c r="G20" s="74"/>
      <c r="H20" s="74">
        <v>2.75</v>
      </c>
      <c r="I20" s="65">
        <v>40</v>
      </c>
      <c r="J20" s="60">
        <f t="shared" si="0"/>
        <v>110</v>
      </c>
    </row>
    <row r="21" spans="2:10" s="5" customFormat="1" ht="20" customHeight="1" x14ac:dyDescent="0.2">
      <c r="B21" s="72">
        <v>44579</v>
      </c>
      <c r="C21" s="73" t="s">
        <v>40</v>
      </c>
      <c r="D21" s="74">
        <v>8</v>
      </c>
      <c r="E21" s="74">
        <v>2</v>
      </c>
      <c r="F21" s="74"/>
      <c r="G21" s="74"/>
      <c r="H21" s="74">
        <v>2.25</v>
      </c>
      <c r="I21" s="65">
        <v>40</v>
      </c>
      <c r="J21" s="60">
        <f t="shared" si="0"/>
        <v>90</v>
      </c>
    </row>
    <row r="22" spans="2:10" s="5" customFormat="1" ht="20" customHeight="1" x14ac:dyDescent="0.2">
      <c r="B22" s="72">
        <v>44579</v>
      </c>
      <c r="C22" s="73" t="s">
        <v>41</v>
      </c>
      <c r="D22" s="74">
        <v>3</v>
      </c>
      <c r="E22" s="74"/>
      <c r="F22" s="74"/>
      <c r="G22" s="74"/>
      <c r="H22" s="74">
        <v>1.5</v>
      </c>
      <c r="I22" s="65">
        <v>40</v>
      </c>
      <c r="J22" s="60">
        <f t="shared" si="0"/>
        <v>60</v>
      </c>
    </row>
    <row r="23" spans="2:10" s="5" customFormat="1" ht="20" customHeight="1" x14ac:dyDescent="0.2">
      <c r="B23" s="72">
        <v>44579</v>
      </c>
      <c r="C23" s="73" t="s">
        <v>42</v>
      </c>
      <c r="D23" s="74">
        <v>5</v>
      </c>
      <c r="E23" s="74"/>
      <c r="F23" s="74"/>
      <c r="G23" s="74"/>
      <c r="H23" s="74">
        <v>1.75</v>
      </c>
      <c r="I23" s="65">
        <v>40</v>
      </c>
      <c r="J23" s="60">
        <f t="shared" si="0"/>
        <v>70</v>
      </c>
    </row>
    <row r="24" spans="2:10" s="5" customFormat="1" ht="20" customHeight="1" x14ac:dyDescent="0.2">
      <c r="B24" s="72">
        <v>44579</v>
      </c>
      <c r="C24" s="73" t="s">
        <v>33</v>
      </c>
      <c r="D24" s="74">
        <v>5</v>
      </c>
      <c r="E24" s="74"/>
      <c r="F24" s="74" t="s">
        <v>43</v>
      </c>
      <c r="G24" s="74"/>
      <c r="H24" s="74">
        <v>1.25</v>
      </c>
      <c r="I24" s="65">
        <v>40</v>
      </c>
      <c r="J24" s="60">
        <f t="shared" si="0"/>
        <v>50</v>
      </c>
    </row>
    <row r="25" spans="2:10" s="5" customFormat="1" ht="20" customHeight="1" x14ac:dyDescent="0.2">
      <c r="B25" s="72">
        <v>44580</v>
      </c>
      <c r="C25" s="73" t="s">
        <v>44</v>
      </c>
      <c r="D25" s="74">
        <v>8</v>
      </c>
      <c r="E25" s="74">
        <v>2</v>
      </c>
      <c r="F25" s="74">
        <v>1</v>
      </c>
      <c r="G25" s="74"/>
      <c r="H25" s="74">
        <v>2.25</v>
      </c>
      <c r="I25" s="65">
        <v>40</v>
      </c>
      <c r="J25" s="60">
        <f t="shared" si="0"/>
        <v>90</v>
      </c>
    </row>
    <row r="26" spans="2:10" s="5" customFormat="1" ht="20" customHeight="1" x14ac:dyDescent="0.2">
      <c r="B26" s="72">
        <v>44580</v>
      </c>
      <c r="C26" s="73" t="s">
        <v>45</v>
      </c>
      <c r="D26" s="74">
        <v>4</v>
      </c>
      <c r="E26" s="74"/>
      <c r="F26" s="74"/>
      <c r="G26" s="74"/>
      <c r="H26" s="74">
        <v>1</v>
      </c>
      <c r="I26" s="65">
        <v>40</v>
      </c>
      <c r="J26" s="60">
        <f t="shared" si="0"/>
        <v>40</v>
      </c>
    </row>
    <row r="27" spans="2:10" s="5" customFormat="1" ht="20" customHeight="1" x14ac:dyDescent="0.2">
      <c r="B27" s="72">
        <v>44580</v>
      </c>
      <c r="C27" s="73" t="s">
        <v>46</v>
      </c>
      <c r="D27" s="74">
        <v>3</v>
      </c>
      <c r="E27" s="74"/>
      <c r="F27" s="74">
        <v>1</v>
      </c>
      <c r="G27" s="74"/>
      <c r="H27" s="74">
        <v>1.5</v>
      </c>
      <c r="I27" s="65">
        <v>40</v>
      </c>
      <c r="J27" s="60">
        <f t="shared" si="0"/>
        <v>60</v>
      </c>
    </row>
    <row r="28" spans="2:10" s="5" customFormat="1" ht="20" customHeight="1" x14ac:dyDescent="0.2">
      <c r="B28" s="72">
        <v>44580</v>
      </c>
      <c r="C28" s="73" t="s">
        <v>47</v>
      </c>
      <c r="D28" s="74">
        <v>14</v>
      </c>
      <c r="E28" s="74"/>
      <c r="F28" s="74"/>
      <c r="G28" s="74"/>
      <c r="H28" s="74">
        <v>1.75</v>
      </c>
      <c r="I28" s="65">
        <v>40</v>
      </c>
      <c r="J28" s="60">
        <f t="shared" si="0"/>
        <v>70</v>
      </c>
    </row>
    <row r="29" spans="2:10" s="5" customFormat="1" ht="20" customHeight="1" x14ac:dyDescent="0.2">
      <c r="B29" s="72">
        <v>44581</v>
      </c>
      <c r="C29" s="73" t="s">
        <v>48</v>
      </c>
      <c r="D29" s="74">
        <v>11</v>
      </c>
      <c r="E29" s="74"/>
      <c r="F29" s="74"/>
      <c r="G29" s="74"/>
      <c r="H29" s="74">
        <v>3</v>
      </c>
      <c r="I29" s="65">
        <v>40</v>
      </c>
      <c r="J29" s="60">
        <f t="shared" si="0"/>
        <v>120</v>
      </c>
    </row>
    <row r="30" spans="2:10" s="5" customFormat="1" ht="20" customHeight="1" x14ac:dyDescent="0.2">
      <c r="B30" s="72">
        <v>44581</v>
      </c>
      <c r="C30" s="73" t="s">
        <v>49</v>
      </c>
      <c r="D30" s="74">
        <v>8</v>
      </c>
      <c r="E30" s="74">
        <v>3</v>
      </c>
      <c r="F30" s="74"/>
      <c r="G30" s="74"/>
      <c r="H30" s="74">
        <v>3.75</v>
      </c>
      <c r="I30" s="65">
        <v>40</v>
      </c>
      <c r="J30" s="60">
        <f t="shared" si="0"/>
        <v>150</v>
      </c>
    </row>
    <row r="31" spans="2:10" s="5" customFormat="1" ht="20" customHeight="1" x14ac:dyDescent="0.2">
      <c r="B31" s="72">
        <v>44582</v>
      </c>
      <c r="C31" s="73" t="s">
        <v>50</v>
      </c>
      <c r="D31" s="74">
        <v>4</v>
      </c>
      <c r="E31" s="74">
        <v>3</v>
      </c>
      <c r="F31" s="74"/>
      <c r="G31" s="74"/>
      <c r="H31" s="74">
        <v>1.25</v>
      </c>
      <c r="I31" s="65">
        <v>40</v>
      </c>
      <c r="J31" s="60">
        <f t="shared" si="0"/>
        <v>50</v>
      </c>
    </row>
    <row r="32" spans="2:10" s="5" customFormat="1" ht="20" customHeight="1" x14ac:dyDescent="0.2">
      <c r="B32" s="72">
        <v>44582</v>
      </c>
      <c r="C32" s="73" t="s">
        <v>51</v>
      </c>
      <c r="D32" s="74">
        <v>12</v>
      </c>
      <c r="E32" s="74">
        <v>2</v>
      </c>
      <c r="F32" s="74"/>
      <c r="G32" s="74"/>
      <c r="H32" s="74">
        <v>3.5</v>
      </c>
      <c r="I32" s="65">
        <v>40</v>
      </c>
      <c r="J32" s="60">
        <f t="shared" si="0"/>
        <v>140</v>
      </c>
    </row>
    <row r="33" spans="2:10" s="5" customFormat="1" ht="20" customHeight="1" x14ac:dyDescent="0.2">
      <c r="B33" s="72">
        <v>44582</v>
      </c>
      <c r="C33" s="73" t="s">
        <v>52</v>
      </c>
      <c r="D33" s="74">
        <v>4</v>
      </c>
      <c r="E33" s="74">
        <v>2</v>
      </c>
      <c r="F33" s="74"/>
      <c r="G33" s="74"/>
      <c r="H33" s="74">
        <v>2.5</v>
      </c>
      <c r="I33" s="65">
        <v>40</v>
      </c>
      <c r="J33" s="60">
        <f t="shared" si="0"/>
        <v>100</v>
      </c>
    </row>
    <row r="34" spans="2:10" s="5" customFormat="1" ht="20" customHeight="1" x14ac:dyDescent="0.2">
      <c r="B34" s="72">
        <v>44583</v>
      </c>
      <c r="C34" s="73" t="s">
        <v>53</v>
      </c>
      <c r="D34" s="74">
        <v>7</v>
      </c>
      <c r="E34" s="74">
        <v>1</v>
      </c>
      <c r="F34" s="74"/>
      <c r="G34" s="74"/>
      <c r="H34" s="74">
        <v>3.75</v>
      </c>
      <c r="I34" s="65">
        <v>40</v>
      </c>
      <c r="J34" s="60">
        <f t="shared" si="0"/>
        <v>150</v>
      </c>
    </row>
    <row r="35" spans="2:10" s="5" customFormat="1" ht="20" customHeight="1" x14ac:dyDescent="0.2">
      <c r="B35" s="72">
        <v>44584</v>
      </c>
      <c r="C35" s="73" t="s">
        <v>54</v>
      </c>
      <c r="D35" s="74">
        <v>3</v>
      </c>
      <c r="E35" s="74">
        <v>2</v>
      </c>
      <c r="F35" s="74"/>
      <c r="G35" s="74"/>
      <c r="H35" s="74">
        <v>2</v>
      </c>
      <c r="I35" s="65">
        <v>40</v>
      </c>
      <c r="J35" s="60">
        <f t="shared" si="0"/>
        <v>80</v>
      </c>
    </row>
    <row r="36" spans="2:10" s="5" customFormat="1" ht="20" customHeight="1" x14ac:dyDescent="0.2">
      <c r="B36" s="72">
        <v>44585</v>
      </c>
      <c r="C36" s="73" t="s">
        <v>55</v>
      </c>
      <c r="D36" s="74">
        <v>8</v>
      </c>
      <c r="E36" s="74">
        <v>2</v>
      </c>
      <c r="F36" s="74"/>
      <c r="G36" s="74"/>
      <c r="H36" s="74">
        <v>3.5</v>
      </c>
      <c r="I36" s="65">
        <v>40</v>
      </c>
      <c r="J36" s="60">
        <f t="shared" si="0"/>
        <v>140</v>
      </c>
    </row>
    <row r="37" spans="2:10" s="5" customFormat="1" ht="20" customHeight="1" x14ac:dyDescent="0.2">
      <c r="B37" s="72">
        <v>44585</v>
      </c>
      <c r="C37" s="73" t="s">
        <v>56</v>
      </c>
      <c r="D37" s="74">
        <v>17</v>
      </c>
      <c r="E37" s="74"/>
      <c r="F37" s="74"/>
      <c r="G37" s="74"/>
      <c r="H37" s="74">
        <v>4</v>
      </c>
      <c r="I37" s="65">
        <v>40</v>
      </c>
      <c r="J37" s="60">
        <f t="shared" si="0"/>
        <v>160</v>
      </c>
    </row>
    <row r="38" spans="2:10" s="5" customFormat="1" ht="20" customHeight="1" x14ac:dyDescent="0.2">
      <c r="B38" s="72">
        <v>44586</v>
      </c>
      <c r="C38" s="73" t="s">
        <v>57</v>
      </c>
      <c r="D38" s="74">
        <v>9</v>
      </c>
      <c r="E38" s="74">
        <v>1</v>
      </c>
      <c r="F38" s="74">
        <v>1</v>
      </c>
      <c r="G38" s="74"/>
      <c r="H38" s="74">
        <v>2.75</v>
      </c>
      <c r="I38" s="65">
        <v>40</v>
      </c>
      <c r="J38" s="60">
        <f t="shared" si="0"/>
        <v>110</v>
      </c>
    </row>
    <row r="39" spans="2:10" s="5" customFormat="1" ht="20" customHeight="1" x14ac:dyDescent="0.2">
      <c r="B39" s="72">
        <v>44586</v>
      </c>
      <c r="C39" s="73" t="s">
        <v>58</v>
      </c>
      <c r="D39" s="74">
        <v>4</v>
      </c>
      <c r="E39" s="74"/>
      <c r="F39" s="74">
        <v>1</v>
      </c>
      <c r="G39" s="74">
        <v>0.25</v>
      </c>
      <c r="H39" s="74">
        <v>1</v>
      </c>
      <c r="I39" s="65">
        <v>40</v>
      </c>
      <c r="J39" s="60">
        <f t="shared" si="0"/>
        <v>40</v>
      </c>
    </row>
    <row r="40" spans="2:10" s="5" customFormat="1" ht="20" customHeight="1" x14ac:dyDescent="0.2">
      <c r="B40" s="72">
        <v>44587</v>
      </c>
      <c r="C40" s="73" t="s">
        <v>59</v>
      </c>
      <c r="D40" s="74">
        <v>12</v>
      </c>
      <c r="E40" s="74"/>
      <c r="F40" s="74">
        <v>1</v>
      </c>
      <c r="G40" s="74">
        <v>1</v>
      </c>
      <c r="H40" s="74">
        <v>1.5</v>
      </c>
      <c r="I40" s="65">
        <v>40</v>
      </c>
      <c r="J40" s="60">
        <f t="shared" si="0"/>
        <v>60</v>
      </c>
    </row>
    <row r="41" spans="2:10" s="5" customFormat="1" ht="20" customHeight="1" x14ac:dyDescent="0.2">
      <c r="B41" s="72">
        <v>44587</v>
      </c>
      <c r="C41" s="73" t="s">
        <v>60</v>
      </c>
      <c r="D41" s="74">
        <v>9</v>
      </c>
      <c r="E41" s="74">
        <v>1</v>
      </c>
      <c r="F41" s="74"/>
      <c r="G41" s="74"/>
      <c r="H41" s="74">
        <v>2</v>
      </c>
      <c r="I41" s="65">
        <v>40</v>
      </c>
      <c r="J41" s="60">
        <f t="shared" si="0"/>
        <v>80</v>
      </c>
    </row>
    <row r="42" spans="2:10" s="5" customFormat="1" ht="20" customHeight="1" x14ac:dyDescent="0.2">
      <c r="B42" s="72">
        <v>44587</v>
      </c>
      <c r="C42" s="73" t="s">
        <v>61</v>
      </c>
      <c r="D42" s="74">
        <v>4</v>
      </c>
      <c r="E42" s="74"/>
      <c r="F42" s="74">
        <v>1</v>
      </c>
      <c r="G42" s="74"/>
      <c r="H42" s="74">
        <v>2.25</v>
      </c>
      <c r="I42" s="65">
        <v>40</v>
      </c>
      <c r="J42" s="60">
        <f t="shared" si="0"/>
        <v>90</v>
      </c>
    </row>
    <row r="43" spans="2:10" s="5" customFormat="1" ht="20" customHeight="1" x14ac:dyDescent="0.2">
      <c r="B43" s="72">
        <v>44588</v>
      </c>
      <c r="C43" s="73" t="s">
        <v>62</v>
      </c>
      <c r="D43" s="74">
        <v>4</v>
      </c>
      <c r="E43" s="74">
        <v>3</v>
      </c>
      <c r="F43" s="74"/>
      <c r="G43" s="74">
        <v>0.25</v>
      </c>
      <c r="H43" s="74">
        <v>2</v>
      </c>
      <c r="I43" s="65">
        <v>40</v>
      </c>
      <c r="J43" s="60">
        <f t="shared" si="0"/>
        <v>80</v>
      </c>
    </row>
    <row r="44" spans="2:10" s="5" customFormat="1" ht="20" customHeight="1" x14ac:dyDescent="0.2">
      <c r="B44" s="72">
        <v>44588</v>
      </c>
      <c r="C44" s="73" t="s">
        <v>63</v>
      </c>
      <c r="D44" s="74">
        <v>8</v>
      </c>
      <c r="E44" s="74">
        <v>2</v>
      </c>
      <c r="F44" s="74"/>
      <c r="G44" s="74">
        <v>0.75</v>
      </c>
      <c r="H44" s="74">
        <v>1.75</v>
      </c>
      <c r="I44" s="65">
        <v>40</v>
      </c>
      <c r="J44" s="60">
        <f t="shared" si="0"/>
        <v>70</v>
      </c>
    </row>
    <row r="45" spans="2:10" s="5" customFormat="1" ht="20" customHeight="1" x14ac:dyDescent="0.2">
      <c r="B45" s="72">
        <v>44589</v>
      </c>
      <c r="C45" s="73" t="s">
        <v>64</v>
      </c>
      <c r="D45" s="74">
        <v>3</v>
      </c>
      <c r="E45" s="74">
        <v>1</v>
      </c>
      <c r="F45" s="74"/>
      <c r="G45" s="74"/>
      <c r="H45" s="74">
        <v>1</v>
      </c>
      <c r="I45" s="65">
        <v>40</v>
      </c>
      <c r="J45" s="60">
        <f t="shared" si="0"/>
        <v>40</v>
      </c>
    </row>
    <row r="46" spans="2:10" s="5" customFormat="1" ht="20" customHeight="1" x14ac:dyDescent="0.2">
      <c r="B46" s="72">
        <v>44589</v>
      </c>
      <c r="C46" s="73" t="s">
        <v>65</v>
      </c>
      <c r="D46" s="74">
        <v>11</v>
      </c>
      <c r="E46" s="74"/>
      <c r="F46" s="74"/>
      <c r="G46" s="74"/>
      <c r="H46" s="74">
        <v>4.75</v>
      </c>
      <c r="I46" s="65">
        <v>40</v>
      </c>
      <c r="J46" s="60">
        <f t="shared" si="0"/>
        <v>190</v>
      </c>
    </row>
    <row r="47" spans="2:10" s="5" customFormat="1" ht="20" customHeight="1" x14ac:dyDescent="0.2">
      <c r="B47" s="72">
        <v>44589</v>
      </c>
      <c r="C47" s="73" t="s">
        <v>66</v>
      </c>
      <c r="D47" s="74">
        <v>5</v>
      </c>
      <c r="E47" s="74">
        <v>2</v>
      </c>
      <c r="F47" s="74"/>
      <c r="G47" s="74"/>
      <c r="H47" s="74">
        <v>2.25</v>
      </c>
      <c r="I47" s="65">
        <v>40</v>
      </c>
      <c r="J47" s="60">
        <f t="shared" si="0"/>
        <v>90</v>
      </c>
    </row>
    <row r="48" spans="2:10" s="5" customFormat="1" ht="20" customHeight="1" x14ac:dyDescent="0.2">
      <c r="B48" s="72">
        <v>44591</v>
      </c>
      <c r="C48" s="73" t="s">
        <v>67</v>
      </c>
      <c r="D48" s="74">
        <v>3</v>
      </c>
      <c r="E48" s="74"/>
      <c r="F48" s="74"/>
      <c r="G48" s="74"/>
      <c r="H48" s="74">
        <v>1.25</v>
      </c>
      <c r="I48" s="65">
        <v>40</v>
      </c>
      <c r="J48" s="60">
        <f t="shared" si="0"/>
        <v>50</v>
      </c>
    </row>
    <row r="49" spans="2:10" s="5" customFormat="1" ht="20" customHeight="1" x14ac:dyDescent="0.2">
      <c r="B49" s="72">
        <v>44592</v>
      </c>
      <c r="C49" s="73" t="s">
        <v>68</v>
      </c>
      <c r="D49" s="74">
        <v>4</v>
      </c>
      <c r="E49" s="74"/>
      <c r="F49" s="74"/>
      <c r="G49" s="74"/>
      <c r="H49" s="74">
        <v>1.25</v>
      </c>
      <c r="I49" s="65">
        <v>40</v>
      </c>
      <c r="J49" s="60">
        <f t="shared" si="0"/>
        <v>50</v>
      </c>
    </row>
    <row r="50" spans="2:10" s="5" customFormat="1" ht="20" customHeight="1" x14ac:dyDescent="0.2">
      <c r="B50" s="72">
        <v>44592</v>
      </c>
      <c r="C50" s="73" t="s">
        <v>69</v>
      </c>
      <c r="D50" s="74">
        <v>9</v>
      </c>
      <c r="E50" s="74"/>
      <c r="F50" s="74"/>
      <c r="G50" s="74"/>
      <c r="H50" s="74">
        <v>3</v>
      </c>
      <c r="I50" s="65">
        <v>40</v>
      </c>
      <c r="J50" s="60">
        <f t="shared" si="0"/>
        <v>120</v>
      </c>
    </row>
    <row r="51" spans="2:10" s="5" customFormat="1" ht="20" customHeight="1" x14ac:dyDescent="0.2">
      <c r="B51" s="56"/>
      <c r="C51" s="57"/>
      <c r="D51" s="58"/>
      <c r="E51" s="58"/>
      <c r="F51" s="57"/>
      <c r="G51" s="58"/>
      <c r="H51" s="58"/>
      <c r="I51" s="59"/>
      <c r="J51" s="60"/>
    </row>
    <row r="52" spans="2:10" s="64" customFormat="1" ht="20" customHeight="1" x14ac:dyDescent="0.2">
      <c r="B52" s="63"/>
      <c r="C52" s="63" t="s">
        <v>25</v>
      </c>
      <c r="D52" s="61"/>
      <c r="E52" s="63"/>
      <c r="F52" s="63"/>
      <c r="G52" s="61">
        <f>SUM(G15:G50)</f>
        <v>2.25</v>
      </c>
      <c r="H52" s="61">
        <f>SUM(H15:H50)</f>
        <v>85</v>
      </c>
      <c r="I52" s="61"/>
      <c r="J52" s="62"/>
    </row>
    <row r="53" spans="2:10" s="5" customFormat="1" ht="20" customHeight="1" x14ac:dyDescent="0.2">
      <c r="B53" s="43" t="s">
        <v>17</v>
      </c>
      <c r="C53" s="6"/>
      <c r="D53" s="33"/>
      <c r="E53" s="6"/>
      <c r="F53" s="6"/>
      <c r="G53" s="33"/>
      <c r="H53" s="33"/>
      <c r="I53" s="15" t="s">
        <v>4</v>
      </c>
      <c r="J53" s="53">
        <f>SUM(J14:J52)</f>
        <v>3400</v>
      </c>
    </row>
    <row r="54" spans="2:10" s="5" customFormat="1" ht="20" customHeight="1" x14ac:dyDescent="0.2">
      <c r="B54" s="43"/>
      <c r="C54" s="6"/>
      <c r="D54" s="33"/>
      <c r="E54" s="6"/>
      <c r="F54" s="70"/>
      <c r="G54" s="71" t="s">
        <v>32</v>
      </c>
      <c r="H54" s="33"/>
      <c r="I54" s="15"/>
      <c r="J54" s="69">
        <f>J53/2</f>
        <v>1700</v>
      </c>
    </row>
    <row r="55" spans="2:10" s="5" customFormat="1" ht="20" customHeight="1" x14ac:dyDescent="0.2">
      <c r="B55" s="43"/>
      <c r="C55" s="6"/>
      <c r="D55" s="33"/>
      <c r="E55" s="6"/>
      <c r="F55" s="6"/>
      <c r="G55" s="33"/>
      <c r="H55" s="33"/>
      <c r="I55" s="15" t="s">
        <v>4</v>
      </c>
      <c r="J55" s="53">
        <f>J53-J54</f>
        <v>1700</v>
      </c>
    </row>
    <row r="56" spans="2:10" s="5" customFormat="1" ht="20" customHeight="1" x14ac:dyDescent="0.2">
      <c r="B56" s="77" t="s">
        <v>15</v>
      </c>
      <c r="C56" s="77"/>
      <c r="D56" s="77"/>
      <c r="E56" s="77"/>
      <c r="F56" s="77"/>
      <c r="G56" s="77"/>
      <c r="H56" s="77"/>
      <c r="I56" s="15" t="s">
        <v>12</v>
      </c>
      <c r="J56" s="39">
        <v>0.13</v>
      </c>
    </row>
    <row r="57" spans="2:10" s="5" customFormat="1" ht="20" customHeight="1" x14ac:dyDescent="0.2">
      <c r="B57" s="77"/>
      <c r="C57" s="77"/>
      <c r="D57" s="77"/>
      <c r="E57" s="77"/>
      <c r="F57" s="77"/>
      <c r="G57" s="77"/>
      <c r="H57" s="77"/>
      <c r="I57" s="15" t="s">
        <v>5</v>
      </c>
      <c r="J57" s="40">
        <f>J55*J56</f>
        <v>221</v>
      </c>
    </row>
    <row r="58" spans="2:10" s="5" customFormat="1" ht="20" customHeight="1" x14ac:dyDescent="0.2">
      <c r="B58" s="77"/>
      <c r="C58" s="77"/>
      <c r="D58" s="77"/>
      <c r="E58" s="77"/>
      <c r="F58" s="77"/>
      <c r="G58" s="77"/>
      <c r="H58" s="77"/>
      <c r="I58" s="15" t="s">
        <v>6</v>
      </c>
      <c r="J58" s="41">
        <v>0</v>
      </c>
    </row>
    <row r="59" spans="2:10" s="5" customFormat="1" ht="20" customHeight="1" x14ac:dyDescent="0.2">
      <c r="B59" s="16" t="s">
        <v>14</v>
      </c>
      <c r="C59" s="16"/>
      <c r="D59" s="34"/>
      <c r="E59" s="16"/>
      <c r="F59" s="16"/>
      <c r="G59" s="34"/>
      <c r="H59" s="37"/>
      <c r="I59" s="14" t="s">
        <v>7</v>
      </c>
      <c r="J59" s="42">
        <f>J55+J57+J58</f>
        <v>1921</v>
      </c>
    </row>
    <row r="60" spans="2:10" x14ac:dyDescent="0.15">
      <c r="B60" s="26"/>
      <c r="C60" s="9"/>
      <c r="D60" s="35"/>
      <c r="E60" s="9"/>
      <c r="F60" s="9"/>
      <c r="G60" s="35"/>
      <c r="H60" s="38"/>
      <c r="I60" s="4"/>
      <c r="J60" s="4"/>
    </row>
    <row r="61" spans="2:10" s="5" customFormat="1" x14ac:dyDescent="0.15">
      <c r="B61" s="27"/>
      <c r="C61" s="7"/>
      <c r="D61" s="7"/>
      <c r="E61" s="7"/>
      <c r="F61" s="7"/>
      <c r="G61" s="7"/>
      <c r="H61" s="7"/>
      <c r="I61" s="7"/>
      <c r="J61" s="7"/>
    </row>
  </sheetData>
  <mergeCells count="2">
    <mergeCell ref="B1:H1"/>
    <mergeCell ref="B56:H58"/>
  </mergeCells>
  <phoneticPr fontId="1" type="noConversion"/>
  <pageMargins left="0.5" right="0.5" top="0.5" bottom="0.5" header="0.5" footer="0.5"/>
  <pageSetup scale="73" orientation="landscape" horizontalDpi="300" verticalDpi="300"/>
  <headerFooter alignWithMargins="0"/>
  <ignoredErrors>
    <ignoredError sqref="J5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Thomason</cp:lastModifiedBy>
  <cp:lastPrinted>2021-05-06T13:27:50Z</cp:lastPrinted>
  <dcterms:created xsi:type="dcterms:W3CDTF">2000-07-27T22:18:40Z</dcterms:created>
  <dcterms:modified xsi:type="dcterms:W3CDTF">2022-09-04T20:04:19Z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TC010184701033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